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25.02.2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<sst xmlns="http://schemas.openxmlformats.org/spreadsheetml/2006/main" uniqueCount="182">
  <si>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</si>
  <si>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</si>
  <si>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</si>
  <si>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Н.В.</t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</si>
  <si>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</si>
  <si>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</si>
  <si>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</si>
  <si>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</si>
  <si>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 xml:space="preserve">на </t>
  </si>
  <si>
    <t>"</t>
  </si>
  <si>
    <t>февраля</t>
  </si>
  <si>
    <t>по ОКПО</t>
  </si>
  <si>
    <t>25 февраля 2025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</si>
  <si>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</si>
  <si>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</si>
  <si>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</si>
  <si>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</si>
  <si>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</si>
  <si>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фактическая</t>
  </si>
  <si>
    <t>Организация</t>
  </si>
  <si>
    <t>МКУ</t>
  </si>
  <si>
    <t>Управление образования  Шебекинского униципального округа</t>
  </si>
  <si>
    <t>Структурное подразделение     _____________________________________</t>
  </si>
  <si>
    <t xml:space="preserve"> МБДОУ "Детский сад "  села Купино</t>
  </si>
  <si>
    <t>суммарных категорий</t>
  </si>
  <si>
    <t>по плановой стоимости одного дня</t>
  </si>
  <si>
    <t>Материально ответственное лицо  __________________________________</t>
  </si>
  <si>
    <t>Малахова Л.А.</t>
  </si>
  <si>
    <t>Ясли</t>
  </si>
  <si>
    <t>Сад</t>
  </si>
  <si>
    <t>Персонал</t>
  </si>
  <si>
    <t xml:space="preserve">     Всего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</si>
  <si>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</si>
  <si>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</si>
  <si>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</si>
  <si>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</si>
  <si>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</si>
  <si>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</si>
  <si>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</si>
  <si>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</si>
  <si>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</si>
  <si>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</si>
  <si>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сад</t>
  </si>
  <si>
    <t>каша овсяная молчная</t>
  </si>
  <si>
    <t>чай на молоке</t>
  </si>
  <si>
    <t>бутерброд с маслом</t>
  </si>
  <si>
    <t>каша овсяная молочная</t>
  </si>
  <si>
    <t>яблоко</t>
  </si>
  <si>
    <t>солёный помидор</t>
  </si>
  <si>
    <t>суп с клёцками</t>
  </si>
  <si>
    <t>котлета рыбная</t>
  </si>
  <si>
    <t>каша гречневая рассыпчатая</t>
  </si>
  <si>
    <t>соус томатный</t>
  </si>
  <si>
    <t>кисель ф\я хлеб</t>
  </si>
  <si>
    <t>каша гречневая расс</t>
  </si>
  <si>
    <t>сырники с повидлом</t>
  </si>
  <si>
    <t>кефир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</si>
  <si>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</si>
  <si>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</si>
  <si>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</si>
  <si>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</si>
  <si>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</si>
  <si>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</si>
  <si>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30\5</t>
  </si>
  <si>
    <t>50\5</t>
  </si>
  <si>
    <t>150\20</t>
  </si>
  <si>
    <t>150\25</t>
  </si>
  <si>
    <t>180\20</t>
  </si>
  <si>
    <t>180\30</t>
  </si>
  <si>
    <t>130\10</t>
  </si>
  <si>
    <t>Мясо (говядина, баранина)</t>
  </si>
  <si>
    <t>кг</t>
  </si>
  <si>
    <t>610001</t>
  </si>
  <si>
    <t>Свинина</t>
  </si>
  <si>
    <t>610002</t>
  </si>
  <si>
    <t>Печень говяжья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</si>
  <si>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</si>
  <si>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</si>
  <si>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</si>
  <si>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</si>
  <si>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</si>
  <si>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</si>
  <si>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</si>
  <si>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</si>
  <si>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</si>
  <si>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</si>
  <si>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</si>
  <si>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</si>
  <si>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</si>
  <si>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</si>
  <si>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</si>
  <si>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</si>
  <si>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</si>
  <si>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</si>
  <si>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</si>
  <si>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</si>
  <si>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612060</t>
  </si>
  <si>
    <t>Творог</t>
  </si>
  <si>
    <t>612067</t>
  </si>
  <si>
    <t>Сыр</t>
  </si>
  <si>
    <t>612075</t>
  </si>
  <si>
    <t>Яйцо</t>
  </si>
  <si>
    <t>шт.</t>
  </si>
  <si>
    <t>612084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</si>
  <si>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</si>
  <si>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</si>
  <si>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</si>
  <si>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</si>
  <si>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</si>
  <si>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</si>
  <si>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</si>
  <si>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</si>
  <si>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</si>
  <si>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</si>
  <si>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</si>
  <si>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</si>
  <si>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</si>
  <si>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</si>
  <si>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</si>
  <si>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</si>
  <si>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</si>
  <si>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</si>
  <si>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</si>
  <si>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</si>
  <si>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</si>
  <si>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</si>
  <si>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</si>
  <si>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</si>
  <si>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</si>
  <si>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</si>
  <si>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</si>
  <si>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</si>
  <si>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</si>
  <si>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</si>
  <si>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</si>
  <si>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</si>
  <si>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</si>
  <si>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</si>
  <si>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</si>
  <si>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</si>
  <si>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</si>
  <si>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</si>
  <si>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</si>
  <si>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615078</t>
  </si>
  <si>
    <t>Капуста свежая и квашеная</t>
  </si>
  <si>
    <t>615079</t>
  </si>
  <si>
    <t>Лук</t>
  </si>
  <si>
    <t>615082</t>
  </si>
  <si>
    <t>Морковь</t>
  </si>
  <si>
    <t>615084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</si>
  <si>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</si>
  <si>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</si>
  <si>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</si>
  <si>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</si>
  <si>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</si>
  <si>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</si>
  <si>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</si>
  <si>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</si>
  <si>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</si>
  <si>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</si>
  <si>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</si>
  <si>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</si>
  <si>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</si>
  <si>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</si>
  <si>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</si>
  <si>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</si>
  <si>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</si>
  <si>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</si>
  <si>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</si>
  <si>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</si>
  <si>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</si>
  <si>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</si>
  <si>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</si>
  <si>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</si>
  <si>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</si>
  <si>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</si>
  <si>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</si>
  <si>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</si>
  <si>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Врач  (диетсестра)    ______________     ____________________</t>
  </si>
  <si>
    <t>Кузнецова З.А.</t>
  </si>
  <si>
    <t>Кладовщик    ______________     ____________________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</si>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</sst>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4">
    <numFmt numFmtId="164" formatCode="_-* #,##0.00&quot; р.&quot;_-;\-* #,##0.00&quot; р.&quot;_-;_-* \-??&quot; р.&quot;_-;_-@_-"/>
    <numFmt numFmtId="165" formatCode="0.000;[Red]0.000"/>
    <numFmt numFmtId="166" formatCode="0.0000;[Red]0.0000"/>
    <numFmt numFmtId="167" formatCode="0.000"/>
  </numFmts>
  <fonts count="14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0"/>
      <i val="0"/>
      <strike val="0"/>
      <u val="none"/>
      <sz val="8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86">
    <border/>
    <border>
      <left style="thin">
        <color rgb="FF000000"/>
      </left>
      <right style="medium">
        <color rgb="FF000000"/>
      </right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right style="medium">
        <color rgb="FF000000"/>
      </right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medium">
        <color rgb="FF000000"/>
      </bottom>
    </border>
  </borders>
  <cellStyleXfs count="1">
    <xf numFmtId="0" fontId="0" fillId="0" borderId="0"/>
  </cellStyleXfs>
  <cellXfs count="237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6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9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2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2" numFmtId="0" fillId="0" borderId="2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4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2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2" fillId="0" borderId="38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2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2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48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41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1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49" fillId="0" borderId="5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49" fillId="0" borderId="45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2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13" numFmtId="0" fillId="0" borderId="2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5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5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2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49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49" fillId="0" borderId="44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2" numFmtId="2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6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6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1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49" fillId="0" borderId="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3" numFmtId="0" fillId="0" borderId="65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3" numFmtId="0" fillId="0" borderId="66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6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6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6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0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1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7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2" numFmtId="0" fillId="0" borderId="7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6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7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6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3" numFmtId="0" fillId="0" borderId="6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1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1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5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5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1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3" numFmtId="0" fillId="0" borderId="7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1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3" numFmtId="0" fillId="0" borderId="78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1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5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0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80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8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0" fillId="0" borderId="6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8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2" numFmtId="0" fillId="0" borderId="5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2" numFmtId="0" fillId="0" borderId="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7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3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8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c1baa07568faeb3f65d8bcb4d6d084961.png"/><Relationship Id="rId2" Type="http://schemas.openxmlformats.org/officeDocument/2006/relationships/image" Target="../media/8eed8d1f2afd155549f298c699528d102.jpeg"/><Relationship Id="rId3" Type="http://schemas.openxmlformats.org/officeDocument/2006/relationships/image" Target="../media/2535282f107601c3bc58821beae251803.jpeg"/><Relationship Id="rId4" Type="http://schemas.openxmlformats.org/officeDocument/2006/relationships/image" Target="../media/7c235e4a93b38aa5d86fb9c68f3a43534.jpeg"/><Relationship Id="rId5" Type="http://schemas.openxmlformats.org/officeDocument/2006/relationships/image" Target="../media/3a4900bcb6da4801cf81fc697554cfe95.png"/><Relationship Id="rId6" Type="http://schemas.openxmlformats.org/officeDocument/2006/relationships/image" Target="../media/a29bed6f2245553a941170ecb96506a1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579537</xdr:colOff>
      <xdr:row>1</xdr:row>
      <xdr:rowOff>0</xdr:rowOff>
    </xdr:from>
    <xdr:ext cx="923925" cy="10001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129760</xdr:colOff>
      <xdr:row>8</xdr:row>
      <xdr:rowOff>9116</xdr:rowOff>
    </xdr:from>
    <xdr:ext cx="800100" cy="4762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1002664</xdr:colOff>
      <xdr:row>140</xdr:row>
      <xdr:rowOff>0</xdr:rowOff>
    </xdr:from>
    <xdr:ext cx="990600" cy="561975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266700</xdr:colOff>
      <xdr:row>137</xdr:row>
      <xdr:rowOff>78581</xdr:rowOff>
    </xdr:from>
    <xdr:ext cx="704850" cy="571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914400" cy="9906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0</xdr:colOff>
      <xdr:row>141</xdr:row>
      <xdr:rowOff>0</xdr:rowOff>
    </xdr:from>
    <xdr:ext cx="800100" cy="4572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L269"/>
  <sheetViews>
    <sheetView tabSelected="1" workbookViewId="0" zoomScale="90" zoomScaleNormal="90" showGridLines="true" showRowColHeaders="1">
      <pane xSplit="1" ySplit="22" topLeftCell="B135" activePane="bottomRight" state="frozen"/>
      <selection pane="topRight"/>
      <selection pane="bottomLeft"/>
      <selection pane="bottomRight" activeCell="T142" sqref="T142"/>
    </sheetView>
  </sheetViews>
  <sheetFormatPr customHeight="true" defaultRowHeight="12" defaultColWidth="9.140625" outlineLevelRow="0" outlineLevelCol="0"/>
  <cols>
    <col min="1" max="1" width="27.85546875" customWidth="true" style="1"/>
    <col min="2" max="2" width="5" customWidth="true" style="1"/>
    <col min="3" max="3" width="5" customWidth="true" style="1"/>
    <col min="4" max="4" width="5.140625" customWidth="true" style="1"/>
    <col min="5" max="5" width="5.140625" customWidth="true" style="1"/>
    <col min="6" max="6" width="4.42578125" customWidth="true" style="1"/>
    <col min="7" max="7" width="4.42578125" customWidth="true" style="1"/>
    <col min="8" max="8" width="4.42578125" customWidth="true" style="1"/>
    <col min="9" max="9" width="4.42578125" customWidth="true" style="2"/>
    <col min="10" max="10" width="5.28515625" customWidth="true" style="1"/>
    <col min="11" max="11" width="5.7109375" customWidth="true" style="1"/>
    <col min="12" max="12" width="5" customWidth="true" style="1"/>
    <col min="13" max="13" width="4.42578125" customWidth="true" style="1"/>
    <col min="14" max="14" width="4.42578125" customWidth="true" style="1"/>
    <col min="15" max="15" width="4.42578125" customWidth="true" style="1"/>
    <col min="16" max="16" width="4.42578125" customWidth="true" style="1"/>
    <col min="17" max="17" width="5.5703125" customWidth="true" style="1"/>
    <col min="18" max="18" width="4.85546875" customWidth="true" style="1"/>
    <col min="19" max="19" width="4.42578125" customWidth="true" style="1"/>
    <col min="20" max="20" width="4.42578125" customWidth="true" style="1"/>
    <col min="21" max="21" width="4.42578125" customWidth="true" style="1"/>
    <col min="22" max="22" width="3" customWidth="true" style="1"/>
    <col min="23" max="23" width="4.7109375" customWidth="true" style="1"/>
    <col min="24" max="24" width="6.28515625" customWidth="true" style="1"/>
    <col min="25" max="25" width="4" customWidth="true" style="1"/>
    <col min="26" max="26" width="7" customWidth="true" style="1"/>
    <col min="27" max="27" width="6.7109375" customWidth="true" style="1"/>
    <col min="28" max="28" width="2.140625" customWidth="true" style="1"/>
    <col min="29" max="29" width="1.7109375" customWidth="true" style="1"/>
    <col min="30" max="30" width="1.85546875" customWidth="true" style="1"/>
    <col min="31" max="31" width="4" customWidth="true" style="1"/>
    <col min="32" max="32" width="6.28515625" customWidth="true" style="1"/>
    <col min="33" max="33" width="7" customWidth="true" style="1"/>
    <col min="34" max="34" width="6.42578125" customWidth="true" style="1"/>
    <col min="35" max="35" width="1.7109375" customWidth="true" style="1"/>
    <col min="36" max="36" width="6.7109375" customWidth="true" style="1"/>
    <col min="37" max="37" width="8.85546875" customWidth="true" style="1"/>
    <col min="38" max="38" width="4.5703125" customWidth="true" style="1"/>
  </cols>
  <sheetData>
    <row r="1" spans="1:38" customHeight="1" ht="17.45">
      <c r="A1" s="233" t="s">
        <v>0</v>
      </c>
      <c r="B1" s="233"/>
      <c r="C1" s="233"/>
      <c r="D1" s="233"/>
      <c r="E1" s="3"/>
      <c r="F1" s="3"/>
      <c r="G1" s="3"/>
      <c r="H1" s="3"/>
      <c r="I1" s="3"/>
      <c r="J1" s="4" t="s">
        <v>1</v>
      </c>
      <c r="K1" s="4"/>
      <c r="L1" s="4"/>
      <c r="M1" s="4"/>
      <c r="N1" s="4"/>
      <c r="O1" s="4"/>
      <c r="P1" s="4"/>
      <c r="Q1" s="4"/>
      <c r="R1" s="4"/>
      <c r="S1" s="4"/>
      <c r="T1" s="5"/>
      <c r="U1" s="234"/>
      <c r="V1" s="234"/>
      <c r="W1" s="6"/>
      <c r="X1" s="7"/>
      <c r="Y1" s="7"/>
      <c r="Z1" s="7"/>
      <c r="AA1" s="7"/>
      <c r="AB1" s="7"/>
      <c r="AC1" s="7"/>
      <c r="AD1" s="7"/>
      <c r="AE1" s="7"/>
      <c r="AF1" s="7"/>
      <c r="AG1" s="146"/>
      <c r="AH1" s="146"/>
      <c r="AI1" s="8"/>
    </row>
    <row r="2" spans="1:38" customHeight="1" ht="18">
      <c r="A2" s="9" t="s">
        <v>2</v>
      </c>
      <c r="B2" s="235" t="s">
        <v>3</v>
      </c>
      <c r="C2" s="235"/>
      <c r="D2" s="235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7"/>
      <c r="R2" s="7"/>
      <c r="S2" s="7"/>
      <c r="T2" s="7"/>
      <c r="U2" s="7"/>
      <c r="V2" s="7"/>
      <c r="W2" s="3"/>
      <c r="X2" s="7"/>
      <c r="Y2" s="7"/>
      <c r="Z2" s="7"/>
      <c r="AA2" s="7"/>
      <c r="AB2" s="7"/>
      <c r="AC2" s="231"/>
      <c r="AD2" s="231"/>
      <c r="AE2" s="231"/>
      <c r="AF2" s="231"/>
      <c r="AG2" s="236" t="s">
        <v>4</v>
      </c>
      <c r="AH2" s="236"/>
      <c r="AI2" s="7"/>
    </row>
    <row r="3" spans="1:38" customHeight="1" ht="13.5">
      <c r="A3" s="10" t="s">
        <v>5</v>
      </c>
      <c r="B3" s="7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7"/>
      <c r="R3" s="7"/>
      <c r="S3" s="7"/>
      <c r="T3" s="7"/>
      <c r="U3" s="7"/>
      <c r="V3" s="7"/>
      <c r="W3" s="3"/>
      <c r="X3" s="7"/>
      <c r="Y3" s="7"/>
      <c r="Z3" s="7"/>
      <c r="AA3" s="7"/>
      <c r="AB3" s="7"/>
      <c r="AC3" s="231" t="s">
        <v>6</v>
      </c>
      <c r="AD3" s="231"/>
      <c r="AE3" s="231"/>
      <c r="AF3" s="231"/>
      <c r="AG3" s="232" t="s">
        <v>7</v>
      </c>
      <c r="AH3" s="232"/>
      <c r="AI3" s="7"/>
    </row>
    <row r="4" spans="1:38" customHeight="1" ht="15.95">
      <c r="A4" s="11"/>
      <c r="B4" s="7"/>
      <c r="C4" s="7"/>
      <c r="D4" s="7"/>
      <c r="E4" s="7"/>
      <c r="F4" s="7"/>
      <c r="G4" s="7"/>
      <c r="H4" s="7"/>
      <c r="I4" s="3"/>
      <c r="J4" s="3"/>
      <c r="K4" s="7"/>
      <c r="L4" s="7"/>
      <c r="M4" s="7"/>
      <c r="N4" s="7"/>
      <c r="O4" s="7"/>
      <c r="P4" s="7"/>
      <c r="Q4" s="7"/>
      <c r="R4" s="7"/>
      <c r="S4" s="7"/>
      <c r="T4" s="12" t="s">
        <v>8</v>
      </c>
      <c r="U4" s="13">
        <v>25</v>
      </c>
      <c r="V4" s="13" t="s">
        <v>9</v>
      </c>
      <c r="W4" s="13" t="s">
        <v>10</v>
      </c>
      <c r="X4" s="13"/>
      <c r="Y4" s="13">
        <v>20</v>
      </c>
      <c r="Z4" s="14">
        <v>25</v>
      </c>
      <c r="AA4" s="7"/>
      <c r="AB4" s="7"/>
      <c r="AC4" s="7"/>
      <c r="AD4" s="7"/>
      <c r="AE4" s="231" t="s">
        <v>11</v>
      </c>
      <c r="AF4" s="231"/>
      <c r="AG4" s="232"/>
      <c r="AH4" s="232"/>
      <c r="AI4" s="7"/>
    </row>
    <row r="5" spans="1:38" customHeight="1" ht="12.75">
      <c r="A5" s="7" t="s">
        <v>12</v>
      </c>
      <c r="B5" s="7"/>
      <c r="C5" s="7"/>
      <c r="D5" s="7"/>
      <c r="E5" s="7"/>
      <c r="F5" s="7"/>
      <c r="G5" s="7"/>
      <c r="H5" s="7"/>
      <c r="I5" s="15"/>
      <c r="J5" s="15"/>
      <c r="K5" s="15"/>
      <c r="L5" s="1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Z5" s="7"/>
      <c r="AA5" s="7"/>
      <c r="AB5" s="7"/>
      <c r="AC5" s="7"/>
      <c r="AD5" s="7"/>
      <c r="AE5" s="231"/>
      <c r="AF5" s="231"/>
      <c r="AG5" s="224"/>
      <c r="AH5" s="224"/>
      <c r="AI5" s="7"/>
    </row>
    <row r="6" spans="1:38" customHeight="1" ht="12.75">
      <c r="A6" s="228" t="s">
        <v>13</v>
      </c>
      <c r="B6" s="228"/>
      <c r="C6" s="228"/>
      <c r="D6" s="229" t="s">
        <v>14</v>
      </c>
      <c r="E6" s="229"/>
      <c r="F6" s="230" t="s">
        <v>15</v>
      </c>
      <c r="G6" s="230"/>
      <c r="H6" s="230" t="s">
        <v>16</v>
      </c>
      <c r="I6" s="230"/>
      <c r="J6" s="230" t="s">
        <v>17</v>
      </c>
      <c r="K6" s="230"/>
      <c r="L6" s="229" t="s">
        <v>18</v>
      </c>
      <c r="M6" s="229"/>
      <c r="N6" s="7"/>
      <c r="O6" s="7"/>
      <c r="P6" s="7"/>
      <c r="Q6" s="7"/>
      <c r="R6" s="7" t="s">
        <v>19</v>
      </c>
      <c r="S6" s="7"/>
      <c r="T6" s="9" t="s">
        <v>20</v>
      </c>
      <c r="U6" s="17" t="s">
        <v>21</v>
      </c>
      <c r="V6" s="17"/>
      <c r="W6" s="17"/>
      <c r="X6" s="17"/>
      <c r="Y6" s="17"/>
      <c r="Z6" s="17"/>
      <c r="AA6" s="17"/>
      <c r="AB6" s="17"/>
      <c r="AC6" s="18"/>
      <c r="AD6" s="18"/>
      <c r="AE6" s="7"/>
      <c r="AF6" s="7"/>
      <c r="AG6" s="224"/>
      <c r="AH6" s="224"/>
      <c r="AI6" s="7"/>
    </row>
    <row r="7" spans="1:38" customHeight="1" ht="10.15">
      <c r="A7" s="228"/>
      <c r="B7" s="228"/>
      <c r="C7" s="228"/>
      <c r="D7" s="229"/>
      <c r="E7" s="229"/>
      <c r="F7" s="230"/>
      <c r="G7" s="230"/>
      <c r="H7" s="230"/>
      <c r="I7" s="230"/>
      <c r="J7" s="230"/>
      <c r="K7" s="230"/>
      <c r="L7" s="229"/>
      <c r="M7" s="229"/>
      <c r="N7" s="7"/>
      <c r="O7" s="7"/>
      <c r="P7" s="7"/>
      <c r="Q7" s="7"/>
      <c r="R7" s="7" t="s">
        <v>22</v>
      </c>
      <c r="S7" s="7"/>
      <c r="T7" s="3"/>
      <c r="U7" s="7"/>
      <c r="V7" s="19" t="s">
        <v>23</v>
      </c>
      <c r="W7" s="19"/>
      <c r="X7" s="19"/>
      <c r="Y7" s="19"/>
      <c r="Z7" s="19"/>
      <c r="AA7" s="19"/>
      <c r="AB7" s="19"/>
      <c r="AC7" s="19"/>
      <c r="AD7" s="19"/>
      <c r="AE7" s="7"/>
      <c r="AF7" s="7"/>
      <c r="AG7" s="224"/>
      <c r="AH7" s="224"/>
      <c r="AI7" s="7"/>
    </row>
    <row r="8" spans="1:38" customHeight="1" ht="13.5">
      <c r="A8" s="225" t="s">
        <v>24</v>
      </c>
      <c r="B8" s="225" t="s">
        <v>25</v>
      </c>
      <c r="C8" s="225"/>
      <c r="D8" s="229"/>
      <c r="E8" s="229"/>
      <c r="F8" s="230"/>
      <c r="G8" s="230"/>
      <c r="H8" s="230"/>
      <c r="I8" s="230"/>
      <c r="J8" s="230"/>
      <c r="K8" s="230"/>
      <c r="L8" s="229"/>
      <c r="M8" s="229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226"/>
      <c r="AH8" s="226"/>
      <c r="AI8" s="7"/>
    </row>
    <row r="9" spans="1:38" customHeight="1" ht="25.7">
      <c r="A9" s="225"/>
      <c r="B9" s="225"/>
      <c r="C9" s="225"/>
      <c r="D9" s="229"/>
      <c r="E9" s="229"/>
      <c r="F9" s="230"/>
      <c r="G9" s="230"/>
      <c r="H9" s="230"/>
      <c r="I9" s="230"/>
      <c r="J9" s="230"/>
      <c r="K9" s="230"/>
      <c r="L9" s="229"/>
      <c r="M9" s="229"/>
      <c r="N9" s="7"/>
      <c r="O9" s="7"/>
      <c r="P9" s="7"/>
      <c r="Q9" s="7"/>
      <c r="R9" s="7" t="s">
        <v>26</v>
      </c>
      <c r="S9" s="7"/>
      <c r="T9" s="7"/>
      <c r="U9" s="7"/>
      <c r="V9" s="7"/>
      <c r="W9" s="20"/>
      <c r="X9" s="19"/>
      <c r="Y9" s="19"/>
      <c r="Z9" s="19" t="s">
        <v>27</v>
      </c>
      <c r="AA9" s="19"/>
      <c r="AB9" s="7"/>
      <c r="AC9" s="7"/>
      <c r="AD9" s="7"/>
      <c r="AE9" s="7"/>
      <c r="AF9" s="7"/>
      <c r="AG9" s="227"/>
      <c r="AH9" s="227"/>
      <c r="AI9" s="7"/>
    </row>
    <row r="10" spans="1:38" customHeight="1" ht="11.45">
      <c r="A10" s="21">
        <v>1</v>
      </c>
      <c r="B10" s="222">
        <v>2</v>
      </c>
      <c r="C10" s="222"/>
      <c r="D10" s="223">
        <v>3</v>
      </c>
      <c r="E10" s="223"/>
      <c r="F10" s="223">
        <v>4</v>
      </c>
      <c r="G10" s="223"/>
      <c r="H10" s="223">
        <v>5</v>
      </c>
      <c r="I10" s="223"/>
      <c r="J10" s="223">
        <v>6</v>
      </c>
      <c r="K10" s="223"/>
      <c r="L10" s="223">
        <v>7</v>
      </c>
      <c r="M10" s="223"/>
      <c r="AE10" s="22"/>
      <c r="AG10" s="22"/>
      <c r="AH10" s="23"/>
      <c r="AI10" s="22"/>
    </row>
    <row r="11" spans="1:38" customHeight="1" ht="11.45">
      <c r="A11" s="24" t="s">
        <v>28</v>
      </c>
      <c r="B11" s="220"/>
      <c r="C11" s="220"/>
      <c r="D11" s="220"/>
      <c r="E11" s="220"/>
      <c r="F11" s="220">
        <v>6</v>
      </c>
      <c r="G11" s="220"/>
      <c r="H11" s="221"/>
      <c r="I11" s="221"/>
      <c r="J11" s="221"/>
      <c r="K11" s="221"/>
      <c r="L11" s="221">
        <v>6</v>
      </c>
      <c r="M11" s="221"/>
    </row>
    <row r="12" spans="1:38" customHeight="1" ht="11.45">
      <c r="A12" s="25" t="s">
        <v>29</v>
      </c>
      <c r="B12" s="150"/>
      <c r="C12" s="150"/>
      <c r="D12" s="150"/>
      <c r="E12" s="150"/>
      <c r="F12" s="150">
        <v>16</v>
      </c>
      <c r="G12" s="150"/>
      <c r="H12" s="150"/>
      <c r="I12" s="150"/>
      <c r="J12" s="150"/>
      <c r="K12" s="150"/>
      <c r="L12" s="150">
        <v>16</v>
      </c>
      <c r="M12" s="150"/>
    </row>
    <row r="13" spans="1:38" customHeight="1" ht="11.45">
      <c r="A13" s="25" t="s">
        <v>30</v>
      </c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</row>
    <row r="14" spans="1:38" customHeight="1" ht="11.45">
      <c r="A14" s="25"/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</row>
    <row r="15" spans="1:38" customHeight="1" ht="11.45">
      <c r="A15" s="26"/>
      <c r="B15" s="27"/>
      <c r="C15" s="27"/>
      <c r="D15" s="218" t="s">
        <v>31</v>
      </c>
      <c r="E15" s="218"/>
      <c r="F15" s="219">
        <f>SUM(F11:G14)</f>
        <v>22</v>
      </c>
      <c r="G15" s="219"/>
      <c r="H15" s="219">
        <f>SUM(H11:I14)</f>
        <v>0</v>
      </c>
      <c r="I15" s="219"/>
      <c r="J15" s="219">
        <f>SUM(J11:K14)</f>
        <v>0</v>
      </c>
      <c r="K15" s="219"/>
      <c r="L15" s="219">
        <f>SUM(L11:M14)</f>
        <v>22</v>
      </c>
      <c r="M15" s="219"/>
      <c r="N15" s="27"/>
      <c r="O15" s="27"/>
      <c r="P15" s="27"/>
      <c r="Q15" s="27"/>
    </row>
    <row r="16" spans="1:38" customHeight="1" ht="8.85">
      <c r="H16" s="27"/>
      <c r="I16" s="27"/>
      <c r="J16" s="27"/>
      <c r="X16" s="27"/>
      <c r="AJ16" s="27"/>
      <c r="AK16" s="27"/>
    </row>
    <row r="17" spans="1:38" customHeight="1" ht="11.25">
      <c r="A17" s="28" t="s">
        <v>32</v>
      </c>
      <c r="B17" s="182" t="s">
        <v>33</v>
      </c>
      <c r="C17" s="182"/>
      <c r="D17" s="182"/>
      <c r="E17" s="182"/>
      <c r="F17" s="182"/>
      <c r="G17" s="182"/>
      <c r="H17" s="183" t="s">
        <v>34</v>
      </c>
      <c r="I17" s="183"/>
      <c r="J17" s="184" t="s">
        <v>35</v>
      </c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5" t="s">
        <v>36</v>
      </c>
      <c r="W17" s="185"/>
      <c r="X17" s="185"/>
      <c r="Y17" s="185"/>
      <c r="Z17" s="185"/>
      <c r="AA17" s="185"/>
      <c r="AB17" s="186" t="s">
        <v>37</v>
      </c>
      <c r="AC17" s="186"/>
      <c r="AD17" s="186"/>
      <c r="AE17" s="216" t="s">
        <v>38</v>
      </c>
      <c r="AF17" s="217" t="s">
        <v>39</v>
      </c>
      <c r="AG17" s="175" t="s">
        <v>40</v>
      </c>
      <c r="AH17" s="175"/>
      <c r="AI17" s="175"/>
      <c r="AJ17" s="175"/>
    </row>
    <row r="18" spans="1:38" customHeight="1" ht="11.25">
      <c r="A18" s="29"/>
      <c r="B18" s="176" t="s">
        <v>41</v>
      </c>
      <c r="C18" s="176"/>
      <c r="D18" s="176"/>
      <c r="E18" s="177" t="s">
        <v>42</v>
      </c>
      <c r="F18" s="177"/>
      <c r="G18" s="177"/>
      <c r="H18" s="30" t="s">
        <v>41</v>
      </c>
      <c r="I18" s="31" t="s">
        <v>42</v>
      </c>
      <c r="J18" s="178" t="s">
        <v>41</v>
      </c>
      <c r="K18" s="178"/>
      <c r="L18" s="178"/>
      <c r="M18" s="178"/>
      <c r="N18" s="178"/>
      <c r="O18" s="178"/>
      <c r="P18" s="177" t="s">
        <v>42</v>
      </c>
      <c r="Q18" s="177"/>
      <c r="R18" s="177"/>
      <c r="S18" s="177"/>
      <c r="T18" s="177"/>
      <c r="U18" s="177"/>
      <c r="V18" s="179" t="s">
        <v>41</v>
      </c>
      <c r="W18" s="179"/>
      <c r="X18" s="179"/>
      <c r="Y18" s="180" t="s">
        <v>42</v>
      </c>
      <c r="Z18" s="180"/>
      <c r="AA18" s="180"/>
      <c r="AB18" s="186"/>
      <c r="AC18" s="186"/>
      <c r="AD18" s="186"/>
      <c r="AE18" s="216"/>
      <c r="AF18" s="217"/>
      <c r="AG18" s="175"/>
      <c r="AH18" s="175"/>
      <c r="AI18" s="175"/>
      <c r="AJ18" s="175"/>
    </row>
    <row r="19" spans="1:38" customHeight="1" ht="10.5">
      <c r="A19" s="32"/>
      <c r="B19" s="212" t="s">
        <v>43</v>
      </c>
      <c r="C19" s="211" t="s">
        <v>44</v>
      </c>
      <c r="D19" s="211" t="s">
        <v>45</v>
      </c>
      <c r="E19" s="212" t="s">
        <v>46</v>
      </c>
      <c r="F19" s="211" t="s">
        <v>44</v>
      </c>
      <c r="G19" s="211" t="s">
        <v>45</v>
      </c>
      <c r="H19" s="212" t="s">
        <v>47</v>
      </c>
      <c r="I19" s="212" t="s">
        <v>47</v>
      </c>
      <c r="J19" s="215" t="s">
        <v>48</v>
      </c>
      <c r="K19" s="211" t="s">
        <v>49</v>
      </c>
      <c r="L19" s="211" t="s">
        <v>50</v>
      </c>
      <c r="M19" s="211" t="s">
        <v>51</v>
      </c>
      <c r="N19" s="211" t="s">
        <v>52</v>
      </c>
      <c r="O19" s="211" t="s">
        <v>53</v>
      </c>
      <c r="P19" s="215" t="s">
        <v>48</v>
      </c>
      <c r="Q19" s="211" t="s">
        <v>49</v>
      </c>
      <c r="R19" s="211" t="s">
        <v>50</v>
      </c>
      <c r="S19" s="211" t="s">
        <v>54</v>
      </c>
      <c r="T19" s="211" t="s">
        <v>52</v>
      </c>
      <c r="U19" s="214" t="s">
        <v>53</v>
      </c>
      <c r="V19" s="212"/>
      <c r="W19" s="211" t="s">
        <v>55</v>
      </c>
      <c r="X19" s="211" t="s">
        <v>56</v>
      </c>
      <c r="Y19" s="212"/>
      <c r="Z19" s="211" t="s">
        <v>55</v>
      </c>
      <c r="AA19" s="211" t="s">
        <v>56</v>
      </c>
      <c r="AB19" s="213"/>
      <c r="AC19" s="209"/>
      <c r="AD19" s="210"/>
      <c r="AE19" s="216"/>
      <c r="AF19" s="217"/>
      <c r="AG19" s="165" t="s">
        <v>57</v>
      </c>
      <c r="AH19" s="165"/>
      <c r="AI19" s="165"/>
      <c r="AJ19" s="165"/>
    </row>
    <row r="20" spans="1:38" customHeight="1" ht="10.5">
      <c r="A20" s="33" t="s">
        <v>58</v>
      </c>
      <c r="B20" s="212"/>
      <c r="C20" s="211"/>
      <c r="D20" s="211"/>
      <c r="E20" s="212"/>
      <c r="F20" s="211"/>
      <c r="G20" s="211"/>
      <c r="H20" s="212"/>
      <c r="I20" s="212"/>
      <c r="J20" s="215"/>
      <c r="K20" s="211"/>
      <c r="L20" s="211"/>
      <c r="M20" s="211"/>
      <c r="N20" s="211"/>
      <c r="O20" s="211"/>
      <c r="P20" s="215"/>
      <c r="Q20" s="211"/>
      <c r="R20" s="211"/>
      <c r="S20" s="211"/>
      <c r="T20" s="211"/>
      <c r="U20" s="214"/>
      <c r="V20" s="212"/>
      <c r="W20" s="211"/>
      <c r="X20" s="211"/>
      <c r="Y20" s="212"/>
      <c r="Z20" s="211"/>
      <c r="AA20" s="211"/>
      <c r="AB20" s="213"/>
      <c r="AC20" s="209"/>
      <c r="AD20" s="210"/>
      <c r="AE20" s="216"/>
      <c r="AF20" s="217"/>
      <c r="AG20" s="166" t="s">
        <v>41</v>
      </c>
      <c r="AH20" s="167" t="s">
        <v>42</v>
      </c>
      <c r="AI20" s="168" t="s">
        <v>59</v>
      </c>
      <c r="AJ20" s="169" t="s">
        <v>60</v>
      </c>
    </row>
    <row r="21" spans="1:38" customHeight="1" ht="39">
      <c r="A21" s="34"/>
      <c r="B21" s="212"/>
      <c r="C21" s="211"/>
      <c r="D21" s="211"/>
      <c r="E21" s="212"/>
      <c r="F21" s="211"/>
      <c r="G21" s="211"/>
      <c r="H21" s="212"/>
      <c r="I21" s="212"/>
      <c r="J21" s="215"/>
      <c r="K21" s="211"/>
      <c r="L21" s="211"/>
      <c r="M21" s="211"/>
      <c r="N21" s="211"/>
      <c r="O21" s="211"/>
      <c r="P21" s="215"/>
      <c r="Q21" s="211"/>
      <c r="R21" s="211"/>
      <c r="S21" s="211"/>
      <c r="T21" s="211"/>
      <c r="U21" s="214"/>
      <c r="V21" s="212"/>
      <c r="W21" s="211"/>
      <c r="X21" s="211"/>
      <c r="Y21" s="212"/>
      <c r="Z21" s="211"/>
      <c r="AA21" s="211"/>
      <c r="AB21" s="213"/>
      <c r="AC21" s="209"/>
      <c r="AD21" s="210"/>
      <c r="AE21" s="216"/>
      <c r="AF21" s="217"/>
      <c r="AG21" s="166"/>
      <c r="AH21" s="167"/>
      <c r="AI21" s="168"/>
      <c r="AJ21" s="169"/>
    </row>
    <row r="22" spans="1:38" customHeight="1" ht="13.5">
      <c r="A22" s="35">
        <v>1</v>
      </c>
      <c r="B22" s="36">
        <v>2</v>
      </c>
      <c r="C22" s="37">
        <v>3</v>
      </c>
      <c r="D22" s="37">
        <v>4</v>
      </c>
      <c r="E22" s="37">
        <v>5</v>
      </c>
      <c r="F22" s="37">
        <v>6</v>
      </c>
      <c r="G22" s="38">
        <v>7</v>
      </c>
      <c r="H22" s="36">
        <v>8</v>
      </c>
      <c r="I22" s="39">
        <v>9</v>
      </c>
      <c r="J22" s="37">
        <v>10</v>
      </c>
      <c r="K22" s="37">
        <v>11</v>
      </c>
      <c r="L22" s="37">
        <v>12</v>
      </c>
      <c r="M22" s="37">
        <v>13</v>
      </c>
      <c r="N22" s="37">
        <v>14</v>
      </c>
      <c r="O22" s="37">
        <v>15</v>
      </c>
      <c r="P22" s="37">
        <v>16</v>
      </c>
      <c r="Q22" s="37">
        <v>17</v>
      </c>
      <c r="R22" s="37">
        <v>18</v>
      </c>
      <c r="S22" s="37">
        <v>19</v>
      </c>
      <c r="T22" s="37">
        <v>20</v>
      </c>
      <c r="U22" s="38">
        <v>21</v>
      </c>
      <c r="V22" s="40">
        <v>22</v>
      </c>
      <c r="W22" s="37">
        <v>23</v>
      </c>
      <c r="X22" s="37">
        <v>24</v>
      </c>
      <c r="Y22" s="37">
        <v>25</v>
      </c>
      <c r="Z22" s="37">
        <v>26</v>
      </c>
      <c r="AA22" s="39">
        <v>27</v>
      </c>
      <c r="AB22" s="37">
        <v>28</v>
      </c>
      <c r="AC22" s="37">
        <v>29</v>
      </c>
      <c r="AD22" s="39">
        <v>30</v>
      </c>
      <c r="AE22" s="37">
        <v>31</v>
      </c>
      <c r="AF22" s="38">
        <v>32</v>
      </c>
      <c r="AG22" s="40">
        <v>33</v>
      </c>
      <c r="AH22" s="37">
        <v>34</v>
      </c>
      <c r="AI22" s="41">
        <v>35</v>
      </c>
      <c r="AJ22" s="42">
        <v>36</v>
      </c>
    </row>
    <row r="23" spans="1:38" customHeight="1" ht="15">
      <c r="A23" s="43" t="s">
        <v>61</v>
      </c>
      <c r="B23" s="44"/>
      <c r="C23" s="45"/>
      <c r="D23" s="45"/>
      <c r="E23" s="45"/>
      <c r="F23" s="45"/>
      <c r="G23" s="46"/>
      <c r="H23" s="47"/>
      <c r="I23" s="48"/>
      <c r="J23" s="49"/>
      <c r="K23" s="45"/>
      <c r="L23" s="45"/>
      <c r="M23" s="45"/>
      <c r="N23" s="45"/>
      <c r="O23" s="45"/>
      <c r="P23" s="45"/>
      <c r="Q23" s="45"/>
      <c r="R23" s="50"/>
      <c r="S23" s="50"/>
      <c r="T23" s="50"/>
      <c r="U23" s="51"/>
      <c r="V23" s="52"/>
      <c r="W23" s="45"/>
      <c r="X23" s="45"/>
      <c r="Y23" s="45"/>
      <c r="Z23" s="46"/>
      <c r="AA23" s="53"/>
      <c r="AB23" s="49"/>
      <c r="AC23" s="45"/>
      <c r="AD23" s="54"/>
      <c r="AE23" s="55"/>
      <c r="AF23" s="3"/>
      <c r="AG23" s="56"/>
      <c r="AH23" s="25"/>
      <c r="AI23" s="25"/>
      <c r="AJ23" s="57"/>
    </row>
    <row r="24" spans="1:38" customHeight="1" ht="15.95">
      <c r="A24" s="58" t="s">
        <v>62</v>
      </c>
      <c r="B24" s="59">
        <v>130</v>
      </c>
      <c r="C24" s="60">
        <v>180</v>
      </c>
      <c r="D24" s="60" t="s">
        <v>63</v>
      </c>
      <c r="E24" s="60">
        <v>150</v>
      </c>
      <c r="F24" s="61">
        <v>200</v>
      </c>
      <c r="G24" s="60" t="s">
        <v>64</v>
      </c>
      <c r="H24" s="62">
        <v>150</v>
      </c>
      <c r="I24" s="63">
        <v>150</v>
      </c>
      <c r="J24" s="60">
        <v>30</v>
      </c>
      <c r="K24" s="60" t="s">
        <v>65</v>
      </c>
      <c r="L24" s="60">
        <v>50</v>
      </c>
      <c r="M24" s="60">
        <v>110</v>
      </c>
      <c r="N24" s="60">
        <v>30</v>
      </c>
      <c r="O24" s="60" t="s">
        <v>66</v>
      </c>
      <c r="P24" s="60">
        <v>50</v>
      </c>
      <c r="Q24" s="60" t="s">
        <v>67</v>
      </c>
      <c r="R24" s="60">
        <v>70</v>
      </c>
      <c r="S24" s="60">
        <v>130</v>
      </c>
      <c r="T24" s="60">
        <v>50</v>
      </c>
      <c r="U24" s="60" t="s">
        <v>68</v>
      </c>
      <c r="V24" s="59"/>
      <c r="W24" s="60" t="s">
        <v>69</v>
      </c>
      <c r="X24" s="60">
        <v>150</v>
      </c>
      <c r="Y24" s="60"/>
      <c r="Z24" s="61" t="s">
        <v>65</v>
      </c>
      <c r="AA24" s="60">
        <v>180</v>
      </c>
      <c r="AB24" s="60"/>
      <c r="AC24" s="60"/>
      <c r="AD24" s="64"/>
      <c r="AE24" s="65"/>
      <c r="AF24" s="66"/>
      <c r="AG24" s="67"/>
      <c r="AH24" s="65"/>
      <c r="AI24" s="66"/>
      <c r="AJ24" s="68"/>
    </row>
    <row r="25" spans="1:38" customHeight="1" ht="9.4">
      <c r="A25" s="207" t="s">
        <v>70</v>
      </c>
      <c r="B25" s="69"/>
      <c r="C25" s="70"/>
      <c r="D25" s="70"/>
      <c r="E25" s="70"/>
      <c r="F25" s="71"/>
      <c r="G25" s="72"/>
      <c r="H25" s="73"/>
      <c r="I25" s="74"/>
      <c r="J25" s="70"/>
      <c r="K25" s="70"/>
      <c r="L25" s="70"/>
      <c r="M25" s="70"/>
      <c r="N25" s="70"/>
      <c r="O25" s="70"/>
      <c r="P25" s="70"/>
      <c r="Q25" s="70"/>
      <c r="R25" s="75"/>
      <c r="S25" s="76"/>
      <c r="T25" s="76"/>
      <c r="U25" s="77"/>
      <c r="V25" s="69"/>
      <c r="W25" s="70"/>
      <c r="X25" s="70"/>
      <c r="Y25" s="70"/>
      <c r="Z25" s="72"/>
      <c r="AA25" s="74"/>
      <c r="AB25" s="70"/>
      <c r="AC25" s="70"/>
      <c r="AD25" s="78"/>
      <c r="AE25" s="160" t="s">
        <v>71</v>
      </c>
      <c r="AF25" s="208" t="s">
        <v>72</v>
      </c>
      <c r="AG25" s="151">
        <f>(B26+C26+D26+H26+J26+K26+L26+M26+N26+O26+V26+W26+X26)/1000</f>
        <v>0</v>
      </c>
      <c r="AH25" s="152">
        <f>(E26+F26+G26+I26+P26+Q26+R26+S26+T26+U26+Y26+Z26+AA26)/1000</f>
        <v>0</v>
      </c>
      <c r="AI25" s="153">
        <f>(AB26+AC26+AD26)/1000</f>
        <v>0</v>
      </c>
      <c r="AJ25" s="152">
        <f>SUM(AG25:AI26)</f>
        <v>0</v>
      </c>
    </row>
    <row r="26" spans="1:38" customHeight="1" ht="9.4">
      <c r="A26" s="207"/>
      <c r="B26" s="79">
        <f>B25*F11</f>
        <v>0</v>
      </c>
      <c r="C26" s="80">
        <f>C25*F11</f>
        <v>0</v>
      </c>
      <c r="D26" s="80">
        <f>D25*F11</f>
        <v>0</v>
      </c>
      <c r="E26" s="80">
        <f>E25*F12</f>
        <v>0</v>
      </c>
      <c r="F26" s="80">
        <f>F25*F12</f>
        <v>0</v>
      </c>
      <c r="G26" s="81">
        <f>G25*F12</f>
        <v>0</v>
      </c>
      <c r="H26" s="82">
        <f>H25*F11</f>
        <v>0</v>
      </c>
      <c r="I26" s="83">
        <f>I25*F12</f>
        <v>0</v>
      </c>
      <c r="J26" s="79">
        <f>J25*F11</f>
        <v>0</v>
      </c>
      <c r="K26" s="80">
        <f>K25*F11</f>
        <v>0</v>
      </c>
      <c r="L26" s="80">
        <f>L25*F11</f>
        <v>0</v>
      </c>
      <c r="M26" s="80">
        <f>M25*F11</f>
        <v>0</v>
      </c>
      <c r="N26" s="80">
        <f>N25*F11</f>
        <v>0</v>
      </c>
      <c r="O26" s="80">
        <f>O25*F11</f>
        <v>0</v>
      </c>
      <c r="P26" s="80">
        <f>P25*F12</f>
        <v>0</v>
      </c>
      <c r="Q26" s="80">
        <f>Q25*F12</f>
        <v>0</v>
      </c>
      <c r="R26" s="80">
        <f>R25*F12</f>
        <v>0</v>
      </c>
      <c r="S26" s="80">
        <f>S25*F12</f>
        <v>0</v>
      </c>
      <c r="T26" s="82">
        <f>T25*F12</f>
        <v>0</v>
      </c>
      <c r="U26" s="83">
        <f>U25*F12</f>
        <v>0</v>
      </c>
      <c r="V26" s="79">
        <f>V25*F11</f>
        <v>0</v>
      </c>
      <c r="W26" s="80">
        <f>W25*F11</f>
        <v>0</v>
      </c>
      <c r="X26" s="80">
        <f>X25*F11</f>
        <v>0</v>
      </c>
      <c r="Y26" s="80">
        <f>Y25*F12</f>
        <v>0</v>
      </c>
      <c r="Z26" s="80">
        <f>Z25*F12</f>
        <v>0</v>
      </c>
      <c r="AA26" s="83">
        <f>AA25*F12</f>
        <v>0</v>
      </c>
      <c r="AB26" s="79">
        <f>AB25*F13</f>
        <v>0</v>
      </c>
      <c r="AC26" s="80">
        <f>AC25*F13</f>
        <v>0</v>
      </c>
      <c r="AD26" s="84">
        <f>AD25*F13</f>
        <v>0</v>
      </c>
      <c r="AE26" s="160"/>
      <c r="AF26" s="208"/>
      <c r="AG26" s="151"/>
      <c r="AH26" s="152"/>
      <c r="AI26" s="153"/>
      <c r="AJ26" s="152"/>
    </row>
    <row r="27" spans="1:38" customHeight="1" ht="9.4">
      <c r="A27" s="193" t="s">
        <v>73</v>
      </c>
      <c r="B27" s="85"/>
      <c r="C27" s="86"/>
      <c r="D27" s="87"/>
      <c r="E27" s="87"/>
      <c r="F27" s="87"/>
      <c r="G27" s="88"/>
      <c r="H27" s="89"/>
      <c r="I27" s="90"/>
      <c r="J27" s="87"/>
      <c r="K27" s="87"/>
      <c r="L27" s="87"/>
      <c r="M27" s="87"/>
      <c r="N27" s="87"/>
      <c r="O27" s="87"/>
      <c r="P27" s="87"/>
      <c r="Q27" s="87"/>
      <c r="R27" s="86"/>
      <c r="S27" s="86"/>
      <c r="T27" s="86"/>
      <c r="U27" s="91"/>
      <c r="V27" s="92"/>
      <c r="W27" s="87"/>
      <c r="X27" s="87"/>
      <c r="Y27" s="87"/>
      <c r="Z27" s="89"/>
      <c r="AA27" s="90"/>
      <c r="AB27" s="87"/>
      <c r="AC27" s="87"/>
      <c r="AD27" s="90"/>
      <c r="AE27" s="149"/>
      <c r="AF27" s="194" t="s">
        <v>74</v>
      </c>
      <c r="AG27" s="151">
        <f>(B28+C28+D28+H28+J28+K28+L28+M28+N28+O28+V28+W28+X28)/1000</f>
        <v>0</v>
      </c>
      <c r="AH27" s="152">
        <f>(E28+F28+G28+I28+P28+Q28+R28+S28+T28+U28+Y28+Z28+AA28)/1000</f>
        <v>0</v>
      </c>
      <c r="AI27" s="153">
        <f>(AB28+AC28+AD28)/1000</f>
        <v>0</v>
      </c>
      <c r="AJ27" s="147">
        <f>SUM(AG27:AI28)</f>
        <v>0</v>
      </c>
    </row>
    <row r="28" spans="1:38" customHeight="1" ht="9.4">
      <c r="A28" s="193"/>
      <c r="B28" s="79">
        <f>B27*F11</f>
        <v>0</v>
      </c>
      <c r="C28" s="80">
        <f>C27*F11</f>
        <v>0</v>
      </c>
      <c r="D28" s="80">
        <f>D27*F11</f>
        <v>0</v>
      </c>
      <c r="E28" s="80">
        <f>E27*F12</f>
        <v>0</v>
      </c>
      <c r="F28" s="80">
        <f>F27*F12</f>
        <v>0</v>
      </c>
      <c r="G28" s="81">
        <f>G27*F12</f>
        <v>0</v>
      </c>
      <c r="H28" s="82">
        <f>H27*F11</f>
        <v>0</v>
      </c>
      <c r="I28" s="83">
        <f>I27*F12</f>
        <v>0</v>
      </c>
      <c r="J28" s="79">
        <f>J27*F11</f>
        <v>0</v>
      </c>
      <c r="K28" s="80">
        <f>K27*F11</f>
        <v>0</v>
      </c>
      <c r="L28" s="80">
        <f>L27*F11</f>
        <v>0</v>
      </c>
      <c r="M28" s="80">
        <f>M27*F11</f>
        <v>0</v>
      </c>
      <c r="N28" s="80">
        <f>N27*F11</f>
        <v>0</v>
      </c>
      <c r="O28" s="80">
        <f>O27*F11</f>
        <v>0</v>
      </c>
      <c r="P28" s="80">
        <f>P27*F12</f>
        <v>0</v>
      </c>
      <c r="Q28" s="80">
        <f>Q27*F12</f>
        <v>0</v>
      </c>
      <c r="R28" s="80">
        <f>R27*F12</f>
        <v>0</v>
      </c>
      <c r="S28" s="80">
        <f>S27*F12</f>
        <v>0</v>
      </c>
      <c r="T28" s="82">
        <f>T27*F12</f>
        <v>0</v>
      </c>
      <c r="U28" s="83">
        <f>U27*F12</f>
        <v>0</v>
      </c>
      <c r="V28" s="79">
        <f>V27*F11</f>
        <v>0</v>
      </c>
      <c r="W28" s="80">
        <f>W27*F11</f>
        <v>0</v>
      </c>
      <c r="X28" s="80">
        <f>X27*F11</f>
        <v>0</v>
      </c>
      <c r="Y28" s="80">
        <f>Y27*F12</f>
        <v>0</v>
      </c>
      <c r="Z28" s="80">
        <f>Z27*F12</f>
        <v>0</v>
      </c>
      <c r="AA28" s="83">
        <f>AA27*F12</f>
        <v>0</v>
      </c>
      <c r="AB28" s="79">
        <f>AB27*F13</f>
        <v>0</v>
      </c>
      <c r="AC28" s="80">
        <f>AC27*F13</f>
        <v>0</v>
      </c>
      <c r="AD28" s="84">
        <f>AD27*F13</f>
        <v>0</v>
      </c>
      <c r="AE28" s="149"/>
      <c r="AF28" s="194"/>
      <c r="AG28" s="151"/>
      <c r="AH28" s="152"/>
      <c r="AI28" s="153"/>
      <c r="AJ28" s="147"/>
    </row>
    <row r="29" spans="1:38" customHeight="1" ht="9.4">
      <c r="A29" s="193" t="s">
        <v>75</v>
      </c>
      <c r="B29" s="92"/>
      <c r="C29" s="87"/>
      <c r="D29" s="87"/>
      <c r="E29" s="87"/>
      <c r="F29" s="87"/>
      <c r="G29" s="88"/>
      <c r="H29" s="89"/>
      <c r="I29" s="90"/>
      <c r="J29" s="87"/>
      <c r="K29" s="87"/>
      <c r="L29" s="87"/>
      <c r="M29" s="87"/>
      <c r="N29" s="87"/>
      <c r="O29" s="87"/>
      <c r="P29" s="87"/>
      <c r="Q29" s="87"/>
      <c r="R29" s="86"/>
      <c r="S29" s="86"/>
      <c r="T29" s="86"/>
      <c r="U29" s="91"/>
      <c r="V29" s="92"/>
      <c r="W29" s="87"/>
      <c r="X29" s="87"/>
      <c r="Y29" s="87"/>
      <c r="Z29" s="89"/>
      <c r="AA29" s="90"/>
      <c r="AB29" s="87"/>
      <c r="AC29" s="87"/>
      <c r="AD29" s="90"/>
      <c r="AE29" s="149"/>
      <c r="AF29" s="194" t="s">
        <v>76</v>
      </c>
      <c r="AG29" s="151">
        <f>(B30+C30+D30+H30+J30+K30+L30+M30+N30+O30+V30+W30+X30)/1000</f>
        <v>0</v>
      </c>
      <c r="AH29" s="152">
        <f>(E30+F30+G30+I30+P30+Q30+R30+S30+T30+U30+Y30+Z30+AA30)/1000</f>
        <v>0</v>
      </c>
      <c r="AI29" s="153">
        <f>(AB30+AC30+AD30)/1000</f>
        <v>0</v>
      </c>
      <c r="AJ29" s="147">
        <f>SUM(AG29:AI30)</f>
        <v>0</v>
      </c>
    </row>
    <row r="30" spans="1:38" customHeight="1" ht="9.4">
      <c r="A30" s="193"/>
      <c r="B30" s="79">
        <f>B29*F11</f>
        <v>0</v>
      </c>
      <c r="C30" s="80">
        <f>C29*F11</f>
        <v>0</v>
      </c>
      <c r="D30" s="80">
        <f>D29*F11</f>
        <v>0</v>
      </c>
      <c r="E30" s="80">
        <f>E29*F12</f>
        <v>0</v>
      </c>
      <c r="F30" s="80">
        <f>F29*F12</f>
        <v>0</v>
      </c>
      <c r="G30" s="81">
        <f>G29*F12</f>
        <v>0</v>
      </c>
      <c r="H30" s="82">
        <f>H29*F11</f>
        <v>0</v>
      </c>
      <c r="I30" s="83">
        <f>I29*F12</f>
        <v>0</v>
      </c>
      <c r="J30" s="79">
        <f>J29*F11</f>
        <v>0</v>
      </c>
      <c r="K30" s="80">
        <f>K29*F11</f>
        <v>0</v>
      </c>
      <c r="L30" s="80">
        <f>L29*F11</f>
        <v>0</v>
      </c>
      <c r="M30" s="80">
        <f>M29*F11</f>
        <v>0</v>
      </c>
      <c r="N30" s="80">
        <f>N29*F11</f>
        <v>0</v>
      </c>
      <c r="O30" s="80">
        <f>O29*F11</f>
        <v>0</v>
      </c>
      <c r="P30" s="80">
        <f>P29*F12</f>
        <v>0</v>
      </c>
      <c r="Q30" s="80">
        <f>Q29*F12</f>
        <v>0</v>
      </c>
      <c r="R30" s="80">
        <f>R29*F12</f>
        <v>0</v>
      </c>
      <c r="S30" s="80">
        <f>S29*F12</f>
        <v>0</v>
      </c>
      <c r="T30" s="82">
        <f>T29*F12</f>
        <v>0</v>
      </c>
      <c r="U30" s="83">
        <f>U29*F12</f>
        <v>0</v>
      </c>
      <c r="V30" s="79">
        <f>V29*F11</f>
        <v>0</v>
      </c>
      <c r="W30" s="80">
        <f>W29*F11</f>
        <v>0</v>
      </c>
      <c r="X30" s="80">
        <f>X29*F11</f>
        <v>0</v>
      </c>
      <c r="Y30" s="80">
        <f>Y29*F12</f>
        <v>0</v>
      </c>
      <c r="Z30" s="80">
        <f>Z29*F12</f>
        <v>0</v>
      </c>
      <c r="AA30" s="83">
        <f>AA29*F12</f>
        <v>0</v>
      </c>
      <c r="AB30" s="79">
        <f>AB29*F13</f>
        <v>0</v>
      </c>
      <c r="AC30" s="80">
        <f>AC29*F13</f>
        <v>0</v>
      </c>
      <c r="AD30" s="84">
        <f>AD29*F13</f>
        <v>0</v>
      </c>
      <c r="AE30" s="149"/>
      <c r="AF30" s="194"/>
      <c r="AG30" s="151"/>
      <c r="AH30" s="152"/>
      <c r="AI30" s="153"/>
      <c r="AJ30" s="147"/>
    </row>
    <row r="31" spans="1:38" customHeight="1" ht="9.4">
      <c r="A31" s="206" t="s">
        <v>77</v>
      </c>
      <c r="B31" s="92"/>
      <c r="C31" s="87"/>
      <c r="D31" s="87"/>
      <c r="E31" s="87"/>
      <c r="F31" s="93"/>
      <c r="G31" s="88"/>
      <c r="H31" s="89"/>
      <c r="I31" s="90"/>
      <c r="J31" s="87"/>
      <c r="K31" s="87"/>
      <c r="L31" s="87"/>
      <c r="M31" s="87"/>
      <c r="N31" s="87"/>
      <c r="O31" s="87"/>
      <c r="P31" s="87"/>
      <c r="Q31" s="87"/>
      <c r="R31" s="86"/>
      <c r="S31" s="86"/>
      <c r="T31" s="86"/>
      <c r="U31" s="91"/>
      <c r="V31" s="92"/>
      <c r="W31" s="87"/>
      <c r="X31" s="87"/>
      <c r="Y31" s="87"/>
      <c r="Z31" s="89"/>
      <c r="AA31" s="90"/>
      <c r="AB31" s="87"/>
      <c r="AC31" s="87"/>
      <c r="AD31" s="90"/>
      <c r="AE31" s="149"/>
      <c r="AF31" s="194" t="s">
        <v>78</v>
      </c>
      <c r="AG31" s="151">
        <f>(B32+C32+D32+H32+J32+K32+L32+M32+N32+O32+V32+W32+X32)/1000</f>
        <v>0</v>
      </c>
      <c r="AH31" s="152">
        <f>(E32+F32+G32+I32+P32+Q32+R32+S32+T32+U32+Y32+Z32+AA32)/1000</f>
        <v>0</v>
      </c>
      <c r="AI31" s="153">
        <f>(AB32+AC32+AD32)/1000</f>
        <v>0</v>
      </c>
      <c r="AJ31" s="147">
        <f>SUM(AG31:AI32)</f>
        <v>0</v>
      </c>
    </row>
    <row r="32" spans="1:38" customHeight="1" ht="9.4">
      <c r="A32" s="206"/>
      <c r="B32" s="79">
        <f>B31*F11</f>
        <v>0</v>
      </c>
      <c r="C32" s="80">
        <f>C31*F11</f>
        <v>0</v>
      </c>
      <c r="D32" s="80">
        <f>D31*F11</f>
        <v>0</v>
      </c>
      <c r="E32" s="80">
        <f>E31*F12</f>
        <v>0</v>
      </c>
      <c r="F32" s="80">
        <f>F31*F12</f>
        <v>0</v>
      </c>
      <c r="G32" s="81">
        <f>G31*F12</f>
        <v>0</v>
      </c>
      <c r="H32" s="82">
        <f>H31*F11</f>
        <v>0</v>
      </c>
      <c r="I32" s="83">
        <f>I31*F12</f>
        <v>0</v>
      </c>
      <c r="J32" s="79">
        <f>J31*F11</f>
        <v>0</v>
      </c>
      <c r="K32" s="80">
        <f>K31*F11</f>
        <v>0</v>
      </c>
      <c r="L32" s="80">
        <f>L31*F11</f>
        <v>0</v>
      </c>
      <c r="M32" s="80">
        <f>M31*F11</f>
        <v>0</v>
      </c>
      <c r="N32" s="80">
        <f>N31*F11</f>
        <v>0</v>
      </c>
      <c r="O32" s="80">
        <f>O31*F11</f>
        <v>0</v>
      </c>
      <c r="P32" s="80">
        <f>P31*F12</f>
        <v>0</v>
      </c>
      <c r="Q32" s="80">
        <f>Q31*F12</f>
        <v>0</v>
      </c>
      <c r="R32" s="80">
        <f>R31*F12</f>
        <v>0</v>
      </c>
      <c r="S32" s="80">
        <f>S31*F12</f>
        <v>0</v>
      </c>
      <c r="T32" s="82">
        <f>T31*F12</f>
        <v>0</v>
      </c>
      <c r="U32" s="83">
        <f>U31*F12</f>
        <v>0</v>
      </c>
      <c r="V32" s="79">
        <f>V31*F11</f>
        <v>0</v>
      </c>
      <c r="W32" s="80">
        <f>W31*F11</f>
        <v>0</v>
      </c>
      <c r="X32" s="80">
        <f>X31*F11</f>
        <v>0</v>
      </c>
      <c r="Y32" s="80">
        <f>Y31*F12</f>
        <v>0</v>
      </c>
      <c r="Z32" s="80">
        <f>Z31*F12</f>
        <v>0</v>
      </c>
      <c r="AA32" s="83">
        <f>AA31*F12</f>
        <v>0</v>
      </c>
      <c r="AB32" s="79">
        <f>AB31*F13</f>
        <v>0</v>
      </c>
      <c r="AC32" s="80">
        <f>AC31*F13</f>
        <v>0</v>
      </c>
      <c r="AD32" s="84">
        <f>AD31*F13</f>
        <v>0</v>
      </c>
      <c r="AE32" s="149"/>
      <c r="AF32" s="194"/>
      <c r="AG32" s="151"/>
      <c r="AH32" s="152"/>
      <c r="AI32" s="153"/>
      <c r="AJ32" s="147"/>
    </row>
    <row r="33" spans="1:38" customHeight="1" ht="9.4">
      <c r="A33" s="204" t="s">
        <v>79</v>
      </c>
      <c r="B33" s="92"/>
      <c r="C33" s="87"/>
      <c r="D33" s="87"/>
      <c r="E33" s="87"/>
      <c r="F33" s="87"/>
      <c r="G33" s="88"/>
      <c r="H33" s="89"/>
      <c r="I33" s="90"/>
      <c r="J33" s="87"/>
      <c r="K33" s="87"/>
      <c r="L33" s="87"/>
      <c r="M33" s="87"/>
      <c r="N33" s="87"/>
      <c r="O33" s="87"/>
      <c r="P33" s="87"/>
      <c r="Q33" s="87"/>
      <c r="R33" s="86"/>
      <c r="S33" s="86"/>
      <c r="T33" s="86"/>
      <c r="U33" s="91"/>
      <c r="V33" s="92"/>
      <c r="W33" s="87"/>
      <c r="X33" s="87"/>
      <c r="Y33" s="87"/>
      <c r="Z33" s="89"/>
      <c r="AA33" s="90"/>
      <c r="AB33" s="87"/>
      <c r="AC33" s="87"/>
      <c r="AD33" s="94"/>
      <c r="AE33" s="149"/>
      <c r="AF33" s="205">
        <v>610008</v>
      </c>
      <c r="AG33" s="151">
        <f>(B34+C34+D34+H34+J34+K34+L34+M34+N34+O34+V34+W34+X34)/1000</f>
        <v>0</v>
      </c>
      <c r="AH33" s="152">
        <f>(E34+F34+G34+I34+P34+Q34+R34+S34+T34+U34+Y34+Z34+AA34)/1000</f>
        <v>0</v>
      </c>
      <c r="AI33" s="153">
        <f>(AB34+AC34+AD34)/1000</f>
        <v>0</v>
      </c>
      <c r="AJ33" s="147">
        <f>SUM(AG33:AI34)</f>
        <v>0</v>
      </c>
    </row>
    <row r="34" spans="1:38" customHeight="1" ht="9.4">
      <c r="A34" s="204"/>
      <c r="B34" s="79">
        <f>B33*F11</f>
        <v>0</v>
      </c>
      <c r="C34" s="80">
        <f>C33*F11</f>
        <v>0</v>
      </c>
      <c r="D34" s="80">
        <f>D33*F11</f>
        <v>0</v>
      </c>
      <c r="E34" s="80">
        <f>E33*F12</f>
        <v>0</v>
      </c>
      <c r="F34" s="80">
        <f>F33*F12</f>
        <v>0</v>
      </c>
      <c r="G34" s="81">
        <f>G33*F12</f>
        <v>0</v>
      </c>
      <c r="H34" s="82">
        <f>H33*F11</f>
        <v>0</v>
      </c>
      <c r="I34" s="83">
        <f>I33*F12</f>
        <v>0</v>
      </c>
      <c r="J34" s="79">
        <f>J33*F11</f>
        <v>0</v>
      </c>
      <c r="K34" s="80">
        <f>K33*F11</f>
        <v>0</v>
      </c>
      <c r="L34" s="80"/>
      <c r="M34" s="80">
        <f>M33*F11</f>
        <v>0</v>
      </c>
      <c r="N34" s="80">
        <f>N33*F11</f>
        <v>0</v>
      </c>
      <c r="O34" s="80">
        <f>O33*F11</f>
        <v>0</v>
      </c>
      <c r="P34" s="80">
        <f>P33*F12</f>
        <v>0</v>
      </c>
      <c r="Q34" s="80">
        <f>Q33*F12</f>
        <v>0</v>
      </c>
      <c r="R34" s="80">
        <f>R33*F12</f>
        <v>0</v>
      </c>
      <c r="S34" s="80">
        <f>S33*F12</f>
        <v>0</v>
      </c>
      <c r="T34" s="82">
        <f>T33*F12</f>
        <v>0</v>
      </c>
      <c r="U34" s="83">
        <f>U33*F12</f>
        <v>0</v>
      </c>
      <c r="V34" s="79">
        <f>V33*F11</f>
        <v>0</v>
      </c>
      <c r="W34" s="80">
        <f>W33*F11</f>
        <v>0</v>
      </c>
      <c r="X34" s="80">
        <f>X33*F11</f>
        <v>0</v>
      </c>
      <c r="Y34" s="80">
        <f>Y33*F12</f>
        <v>0</v>
      </c>
      <c r="Z34" s="80">
        <f>Z33*F12</f>
        <v>0</v>
      </c>
      <c r="AA34" s="83">
        <f>AA33*F12</f>
        <v>0</v>
      </c>
      <c r="AB34" s="79">
        <f>AB33*F13</f>
        <v>0</v>
      </c>
      <c r="AC34" s="80">
        <f>AC33*F13</f>
        <v>0</v>
      </c>
      <c r="AD34" s="84">
        <f>AD33*F13</f>
        <v>0</v>
      </c>
      <c r="AE34" s="149"/>
      <c r="AF34" s="205"/>
      <c r="AG34" s="151"/>
      <c r="AH34" s="152"/>
      <c r="AI34" s="153"/>
      <c r="AJ34" s="147"/>
    </row>
    <row r="35" spans="1:38" customHeight="1" ht="9.4">
      <c r="A35" s="203" t="s">
        <v>80</v>
      </c>
      <c r="B35" s="92"/>
      <c r="C35" s="87"/>
      <c r="D35" s="87"/>
      <c r="E35" s="87"/>
      <c r="F35" s="87"/>
      <c r="G35" s="88"/>
      <c r="H35" s="89"/>
      <c r="I35" s="90"/>
      <c r="J35" s="87"/>
      <c r="K35" s="87"/>
      <c r="L35" s="87">
        <v>47</v>
      </c>
      <c r="M35" s="87"/>
      <c r="N35" s="87"/>
      <c r="O35" s="87"/>
      <c r="P35" s="87"/>
      <c r="Q35" s="87"/>
      <c r="R35" s="86">
        <v>65</v>
      </c>
      <c r="S35" s="86"/>
      <c r="T35" s="86"/>
      <c r="U35" s="91"/>
      <c r="V35" s="92"/>
      <c r="W35" s="87"/>
      <c r="X35" s="87"/>
      <c r="Y35" s="87"/>
      <c r="Z35" s="89"/>
      <c r="AA35" s="90"/>
      <c r="AB35" s="87"/>
      <c r="AC35" s="87"/>
      <c r="AD35" s="94"/>
      <c r="AE35" s="149" t="s">
        <v>71</v>
      </c>
      <c r="AF35" s="194" t="s">
        <v>81</v>
      </c>
      <c r="AG35" s="151">
        <f>(B36+C36+D36+H36+J36+K36+L36+M36+N36+O36+V36+W36+X36)/1000</f>
        <v>0.28</v>
      </c>
      <c r="AH35" s="152">
        <f>(E36+F36+G36+I36+P36+Q36+R36+S36+T36+U36+Y36+Z36+AA36)/1000</f>
        <v>1.04</v>
      </c>
      <c r="AI35" s="153">
        <f>(AB36+AC36+AD36)/1000</f>
        <v>0</v>
      </c>
      <c r="AJ35" s="147">
        <f>SUM(AG35:AI36)</f>
        <v>1.32</v>
      </c>
    </row>
    <row r="36" spans="1:38" customHeight="1" ht="9.4">
      <c r="A36" s="203"/>
      <c r="B36" s="79">
        <f>B35*F11</f>
        <v>0</v>
      </c>
      <c r="C36" s="80">
        <f>C35*F11</f>
        <v>0</v>
      </c>
      <c r="D36" s="80">
        <f>D35*F11</f>
        <v>0</v>
      </c>
      <c r="E36" s="80">
        <f>E35*F12</f>
        <v>0</v>
      </c>
      <c r="F36" s="80">
        <f>F35*F12</f>
        <v>0</v>
      </c>
      <c r="G36" s="81">
        <f>G35*F12</f>
        <v>0</v>
      </c>
      <c r="H36" s="82">
        <f>H35*F11</f>
        <v>0</v>
      </c>
      <c r="I36" s="83">
        <f>I35*F12</f>
        <v>0</v>
      </c>
      <c r="J36" s="79">
        <f>J35*F11</f>
        <v>0</v>
      </c>
      <c r="K36" s="80">
        <f>K35*F11</f>
        <v>0</v>
      </c>
      <c r="L36" s="80">
        <v>280</v>
      </c>
      <c r="M36" s="80">
        <f>M35*F11</f>
        <v>0</v>
      </c>
      <c r="N36" s="80">
        <f>N35*F11</f>
        <v>0</v>
      </c>
      <c r="O36" s="80">
        <f>O35*F11</f>
        <v>0</v>
      </c>
      <c r="P36" s="80">
        <f>P35*F12</f>
        <v>0</v>
      </c>
      <c r="Q36" s="80">
        <f>Q35*F12</f>
        <v>0</v>
      </c>
      <c r="R36" s="80">
        <f>R35*F12</f>
        <v>1040</v>
      </c>
      <c r="S36" s="80">
        <f>S35*F12</f>
        <v>0</v>
      </c>
      <c r="T36" s="82">
        <f>T35*F12</f>
        <v>0</v>
      </c>
      <c r="U36" s="83">
        <f>U35*F12</f>
        <v>0</v>
      </c>
      <c r="V36" s="79">
        <f>V35*F11</f>
        <v>0</v>
      </c>
      <c r="W36" s="80">
        <f>W35*F11</f>
        <v>0</v>
      </c>
      <c r="X36" s="80">
        <f>X35*F11</f>
        <v>0</v>
      </c>
      <c r="Y36" s="80"/>
      <c r="Z36" s="80">
        <f>Z35*F12</f>
        <v>0</v>
      </c>
      <c r="AA36" s="83">
        <f>AA35*F12</f>
        <v>0</v>
      </c>
      <c r="AB36" s="79">
        <f>AB35*F13</f>
        <v>0</v>
      </c>
      <c r="AC36" s="80">
        <f>AC35*F13</f>
        <v>0</v>
      </c>
      <c r="AD36" s="84">
        <f>AD35*F13</f>
        <v>0</v>
      </c>
      <c r="AE36" s="149"/>
      <c r="AF36" s="194"/>
      <c r="AG36" s="151"/>
      <c r="AH36" s="152"/>
      <c r="AI36" s="153"/>
      <c r="AJ36" s="147"/>
    </row>
    <row r="37" spans="1:38" customHeight="1" ht="9.4">
      <c r="A37" s="193" t="s">
        <v>82</v>
      </c>
      <c r="B37" s="92"/>
      <c r="C37" s="87"/>
      <c r="D37" s="87"/>
      <c r="E37" s="87"/>
      <c r="F37" s="87"/>
      <c r="G37" s="89"/>
      <c r="H37" s="95"/>
      <c r="I37" s="90"/>
      <c r="J37" s="87"/>
      <c r="K37" s="87"/>
      <c r="L37" s="87"/>
      <c r="M37" s="87"/>
      <c r="N37" s="87"/>
      <c r="O37" s="87"/>
      <c r="P37" s="87"/>
      <c r="Q37" s="87"/>
      <c r="R37" s="86"/>
      <c r="S37" s="86"/>
      <c r="T37" s="86"/>
      <c r="U37" s="91"/>
      <c r="V37" s="92"/>
      <c r="W37" s="87"/>
      <c r="X37" s="87"/>
      <c r="Y37" s="87"/>
      <c r="Z37" s="89"/>
      <c r="AA37" s="90"/>
      <c r="AB37" s="87"/>
      <c r="AC37" s="87"/>
      <c r="AD37" s="94"/>
      <c r="AE37" s="149"/>
      <c r="AF37" s="194" t="s">
        <v>83</v>
      </c>
      <c r="AG37" s="151">
        <f>(B38+C38+D38+H38+J38+K38+L38+M38+N38+O38+V38+W38+X38)/1000</f>
        <v>0</v>
      </c>
      <c r="AH37" s="152">
        <f>(E38+F38+G38+I38+P38+Q38+R38+S38+T38+U38+Y38+Z38+AA38)/1000</f>
        <v>0</v>
      </c>
      <c r="AI37" s="153">
        <f>(AB38+AC38+AD38)/1000</f>
        <v>0</v>
      </c>
      <c r="AJ37" s="147">
        <f>SUM(AG37:AI38)</f>
        <v>0</v>
      </c>
    </row>
    <row r="38" spans="1:38" customHeight="1" ht="9.4">
      <c r="A38" s="193"/>
      <c r="B38" s="79">
        <f>B37*F11</f>
        <v>0</v>
      </c>
      <c r="C38" s="80">
        <f>C37*F11</f>
        <v>0</v>
      </c>
      <c r="D38" s="80">
        <f>D37*F11</f>
        <v>0</v>
      </c>
      <c r="E38" s="80">
        <f>E37*F12</f>
        <v>0</v>
      </c>
      <c r="F38" s="80">
        <f>F37*F12</f>
        <v>0</v>
      </c>
      <c r="G38" s="81">
        <f>G37*F12</f>
        <v>0</v>
      </c>
      <c r="H38" s="82">
        <f>H37*F11</f>
        <v>0</v>
      </c>
      <c r="I38" s="83">
        <f>I37*F12</f>
        <v>0</v>
      </c>
      <c r="J38" s="79">
        <f>J37*F11</f>
        <v>0</v>
      </c>
      <c r="K38" s="80">
        <f>K37*F11</f>
        <v>0</v>
      </c>
      <c r="L38" s="80">
        <f>L37*F11</f>
        <v>0</v>
      </c>
      <c r="M38" s="80">
        <f>M37*F11</f>
        <v>0</v>
      </c>
      <c r="N38" s="80">
        <f>N37*F11</f>
        <v>0</v>
      </c>
      <c r="O38" s="80">
        <f>O37*F11</f>
        <v>0</v>
      </c>
      <c r="P38" s="80">
        <f>P37*F12</f>
        <v>0</v>
      </c>
      <c r="Q38" s="80">
        <f>Q37*F12</f>
        <v>0</v>
      </c>
      <c r="R38" s="80">
        <f>R37*F12</f>
        <v>0</v>
      </c>
      <c r="S38" s="80">
        <f>S37*F12</f>
        <v>0</v>
      </c>
      <c r="T38" s="82">
        <f>T37*F12</f>
        <v>0</v>
      </c>
      <c r="U38" s="83">
        <f>U37*F12</f>
        <v>0</v>
      </c>
      <c r="V38" s="79">
        <f>V37*F11</f>
        <v>0</v>
      </c>
      <c r="W38" s="80">
        <f>W37*F11</f>
        <v>0</v>
      </c>
      <c r="X38" s="80">
        <f>X37*F11</f>
        <v>0</v>
      </c>
      <c r="Y38" s="80"/>
      <c r="Z38" s="80">
        <f>Z37*F12</f>
        <v>0</v>
      </c>
      <c r="AA38" s="83">
        <f>AA37*F12</f>
        <v>0</v>
      </c>
      <c r="AB38" s="79">
        <f>AB37*F13</f>
        <v>0</v>
      </c>
      <c r="AC38" s="80">
        <f>AC37*F13</f>
        <v>0</v>
      </c>
      <c r="AD38" s="84">
        <f>AD37*F13</f>
        <v>0</v>
      </c>
      <c r="AE38" s="149"/>
      <c r="AF38" s="194"/>
      <c r="AG38" s="151"/>
      <c r="AH38" s="152"/>
      <c r="AI38" s="153"/>
      <c r="AJ38" s="147"/>
    </row>
    <row r="39" spans="1:38" customHeight="1" ht="9.4">
      <c r="A39" s="193" t="s">
        <v>84</v>
      </c>
      <c r="B39" s="92">
        <v>3.47</v>
      </c>
      <c r="C39" s="87"/>
      <c r="D39" s="87">
        <v>5</v>
      </c>
      <c r="E39" s="87">
        <v>4</v>
      </c>
      <c r="F39" s="87"/>
      <c r="G39" s="89">
        <v>5</v>
      </c>
      <c r="H39" s="95"/>
      <c r="I39" s="90"/>
      <c r="J39" s="87"/>
      <c r="K39" s="87">
        <v>0.7</v>
      </c>
      <c r="L39" s="91"/>
      <c r="M39" s="87">
        <v>4.95</v>
      </c>
      <c r="N39" s="87">
        <v>1.5</v>
      </c>
      <c r="O39" s="87"/>
      <c r="P39" s="87"/>
      <c r="Q39" s="87">
        <v>0.7</v>
      </c>
      <c r="R39" s="86"/>
      <c r="S39" s="86">
        <v>5.9</v>
      </c>
      <c r="T39" s="86">
        <v>2.5</v>
      </c>
      <c r="U39" s="91"/>
      <c r="V39" s="92"/>
      <c r="W39" s="87">
        <v>1.82</v>
      </c>
      <c r="X39" s="87"/>
      <c r="Y39" s="87"/>
      <c r="Z39" s="89">
        <v>2</v>
      </c>
      <c r="AA39" s="90"/>
      <c r="AB39" s="87"/>
      <c r="AC39" s="87"/>
      <c r="AD39" s="94"/>
      <c r="AE39" s="149" t="s">
        <v>71</v>
      </c>
      <c r="AF39" s="194" t="s">
        <v>85</v>
      </c>
      <c r="AG39" s="151">
        <f>(B40+C40+D40+H40+J40+K40+L40+M40+N40+O40+V40+W40+X40)/1000</f>
        <v>0.10502</v>
      </c>
      <c r="AH39" s="152">
        <f>(E40+F40+G40+I40+P40+Q40+R40+S40+T40+U40+Y40+Z40+AA40)/1000</f>
        <v>0.3146</v>
      </c>
      <c r="AI39" s="153">
        <f>(AB40+AC40+AD40)/1000</f>
        <v>0</v>
      </c>
      <c r="AJ39" s="147">
        <f>SUM(AG39:AI40)</f>
        <v>0.41962</v>
      </c>
    </row>
    <row r="40" spans="1:38" customHeight="1" ht="9.4">
      <c r="A40" s="193"/>
      <c r="B40" s="79">
        <f>B39*F11</f>
        <v>20.82</v>
      </c>
      <c r="C40" s="80">
        <f>C39*F11</f>
        <v>0</v>
      </c>
      <c r="D40" s="80">
        <f>D39*F11</f>
        <v>30</v>
      </c>
      <c r="E40" s="80">
        <f>E39*F12</f>
        <v>64</v>
      </c>
      <c r="F40" s="80">
        <f>F39*F12</f>
        <v>0</v>
      </c>
      <c r="G40" s="81">
        <f>G39*F12</f>
        <v>80</v>
      </c>
      <c r="H40" s="82">
        <f>H39*F11</f>
        <v>0</v>
      </c>
      <c r="I40" s="83">
        <f>I39*F12</f>
        <v>0</v>
      </c>
      <c r="J40" s="79">
        <f>J39*F11</f>
        <v>0</v>
      </c>
      <c r="K40" s="80">
        <f>K39*F11</f>
        <v>4.2</v>
      </c>
      <c r="L40" s="80"/>
      <c r="M40" s="80">
        <v>30</v>
      </c>
      <c r="N40" s="80">
        <f>N39*F11</f>
        <v>9</v>
      </c>
      <c r="O40" s="80">
        <f>O39*F11</f>
        <v>0</v>
      </c>
      <c r="P40" s="80">
        <f>P39*F12</f>
        <v>0</v>
      </c>
      <c r="Q40" s="80">
        <f>Q39*F12</f>
        <v>11.2</v>
      </c>
      <c r="R40" s="80">
        <f>R39*F12</f>
        <v>0</v>
      </c>
      <c r="S40" s="80">
        <f>S39*F12</f>
        <v>94.4</v>
      </c>
      <c r="T40" s="82">
        <f>T39*F12</f>
        <v>40</v>
      </c>
      <c r="U40" s="83">
        <f>U39*F12</f>
        <v>0</v>
      </c>
      <c r="V40" s="79">
        <f>V39*F11</f>
        <v>0</v>
      </c>
      <c r="W40" s="80">
        <v>11</v>
      </c>
      <c r="X40" s="80">
        <f>X39*F11</f>
        <v>0</v>
      </c>
      <c r="Y40" s="80">
        <f>Y39*F12</f>
        <v>0</v>
      </c>
      <c r="Z40" s="80">
        <v>25</v>
      </c>
      <c r="AA40" s="83">
        <f>AA39*F12</f>
        <v>0</v>
      </c>
      <c r="AB40" s="79">
        <f>AB39*F13</f>
        <v>0</v>
      </c>
      <c r="AC40" s="80">
        <f>AC39*F13</f>
        <v>0</v>
      </c>
      <c r="AD40" s="84">
        <f>AD39*F13</f>
        <v>0</v>
      </c>
      <c r="AE40" s="149"/>
      <c r="AF40" s="194"/>
      <c r="AG40" s="151"/>
      <c r="AH40" s="152"/>
      <c r="AI40" s="153"/>
      <c r="AJ40" s="147"/>
    </row>
    <row r="41" spans="1:38" customHeight="1" ht="9.4">
      <c r="A41" s="193" t="s">
        <v>86</v>
      </c>
      <c r="B41" s="96"/>
      <c r="C41" s="97"/>
      <c r="D41" s="97"/>
      <c r="E41" s="97"/>
      <c r="F41" s="97"/>
      <c r="G41" s="98"/>
      <c r="H41" s="99"/>
      <c r="I41" s="100"/>
      <c r="J41" s="97"/>
      <c r="K41" s="101">
        <v>0.002</v>
      </c>
      <c r="L41" s="97">
        <v>0.003</v>
      </c>
      <c r="M41" s="97"/>
      <c r="N41" s="97"/>
      <c r="O41" s="97"/>
      <c r="P41" s="97"/>
      <c r="Q41" s="101">
        <v>0.002</v>
      </c>
      <c r="R41" s="102">
        <v>0.004</v>
      </c>
      <c r="S41" s="102"/>
      <c r="T41" s="102"/>
      <c r="U41" s="103"/>
      <c r="V41" s="104"/>
      <c r="W41" s="97"/>
      <c r="X41" s="97"/>
      <c r="Y41" s="101"/>
      <c r="Z41" s="98"/>
      <c r="AA41" s="100"/>
      <c r="AB41" s="97"/>
      <c r="AC41" s="97"/>
      <c r="AD41" s="105"/>
      <c r="AE41" s="198"/>
      <c r="AF41" s="199" t="s">
        <v>87</v>
      </c>
      <c r="AG41" s="200">
        <f>B42+C42+D42+H42+J42+K42+L42+M42+N42+O42+V42+W42+X42</f>
        <v>0.03</v>
      </c>
      <c r="AH41" s="201">
        <f>E42+F42+G42+I42+P42+Q42+R42+S42+T42+U42+Y42+Z42+AA42</f>
        <v>0.1</v>
      </c>
      <c r="AI41" s="202">
        <f>AB42+AC42+AD42</f>
        <v>0</v>
      </c>
      <c r="AJ41" s="201">
        <f>SUM(AG41:AI42)</f>
        <v>0.13</v>
      </c>
    </row>
    <row r="42" spans="1:38" customHeight="1" ht="9.4">
      <c r="A42" s="193"/>
      <c r="B42" s="106">
        <f>B41*F11</f>
        <v>0</v>
      </c>
      <c r="C42" s="107">
        <f>C41*F11</f>
        <v>0</v>
      </c>
      <c r="D42" s="107">
        <f>D41*F11</f>
        <v>0</v>
      </c>
      <c r="E42" s="107">
        <f>E41*F12</f>
        <v>0</v>
      </c>
      <c r="F42" s="107">
        <f>F41*F12</f>
        <v>0</v>
      </c>
      <c r="G42" s="108">
        <f>G41*F12</f>
        <v>0</v>
      </c>
      <c r="H42" s="109">
        <f>H41*F11</f>
        <v>0</v>
      </c>
      <c r="I42" s="110">
        <f>I41*F12</f>
        <v>0</v>
      </c>
      <c r="J42" s="109">
        <f>J41*F11</f>
        <v>0</v>
      </c>
      <c r="K42" s="107">
        <f>K41*F11</f>
        <v>0.012</v>
      </c>
      <c r="L42" s="107">
        <f>L41*F11</f>
        <v>0.018</v>
      </c>
      <c r="M42" s="107">
        <f>M41*F11</f>
        <v>0</v>
      </c>
      <c r="N42" s="107">
        <f>N41*F11</f>
        <v>0</v>
      </c>
      <c r="O42" s="107">
        <f>O41*F11</f>
        <v>0</v>
      </c>
      <c r="P42" s="107">
        <f>P41*F12</f>
        <v>0</v>
      </c>
      <c r="Q42" s="111">
        <f>Q41*F12</f>
        <v>0.032</v>
      </c>
      <c r="R42" s="107">
        <v>0.068</v>
      </c>
      <c r="S42" s="107">
        <f>S41*F12</f>
        <v>0</v>
      </c>
      <c r="T42" s="109">
        <f>T41*F12</f>
        <v>0</v>
      </c>
      <c r="U42" s="112">
        <f>U41*F12</f>
        <v>0</v>
      </c>
      <c r="V42" s="113">
        <f>V41*F11</f>
        <v>0</v>
      </c>
      <c r="W42" s="107">
        <f>W41*F11</f>
        <v>0</v>
      </c>
      <c r="X42" s="107">
        <f>X41*F11</f>
        <v>0</v>
      </c>
      <c r="Y42" s="111">
        <f>Y41*F12</f>
        <v>0</v>
      </c>
      <c r="Z42" s="107">
        <f>Z41*F12</f>
        <v>0</v>
      </c>
      <c r="AA42" s="112">
        <f>AA41*F12</f>
        <v>0</v>
      </c>
      <c r="AB42" s="106">
        <f>AB41*F13</f>
        <v>0</v>
      </c>
      <c r="AC42" s="107">
        <f>AC41*F13</f>
        <v>0</v>
      </c>
      <c r="AD42" s="110">
        <f>AD41*F13</f>
        <v>0</v>
      </c>
      <c r="AE42" s="198"/>
      <c r="AF42" s="199"/>
      <c r="AG42" s="200"/>
      <c r="AH42" s="201"/>
      <c r="AI42" s="202"/>
      <c r="AJ42" s="201"/>
    </row>
    <row r="43" spans="1:38" customHeight="1" ht="9.4">
      <c r="A43" s="193" t="s">
        <v>88</v>
      </c>
      <c r="B43" s="96">
        <v>0.123</v>
      </c>
      <c r="C43" s="97">
        <v>0.18</v>
      </c>
      <c r="D43" s="97"/>
      <c r="E43" s="97">
        <v>0.15</v>
      </c>
      <c r="F43" s="97">
        <v>0.2</v>
      </c>
      <c r="G43" s="98"/>
      <c r="H43" s="99"/>
      <c r="I43" s="100"/>
      <c r="J43" s="97"/>
      <c r="K43" s="97">
        <v>0.01</v>
      </c>
      <c r="L43" s="97">
        <v>0.007</v>
      </c>
      <c r="M43" s="97"/>
      <c r="N43" s="97"/>
      <c r="O43" s="97"/>
      <c r="P43" s="97"/>
      <c r="Q43" s="97">
        <v>0.01</v>
      </c>
      <c r="R43" s="102">
        <v>0.009</v>
      </c>
      <c r="S43" s="102"/>
      <c r="T43" s="102"/>
      <c r="U43" s="103"/>
      <c r="V43" s="96"/>
      <c r="W43" s="97"/>
      <c r="X43" s="97"/>
      <c r="Y43" s="97"/>
      <c r="Z43" s="98"/>
      <c r="AA43" s="100"/>
      <c r="AB43" s="97"/>
      <c r="AC43" s="97"/>
      <c r="AD43" s="105"/>
      <c r="AE43" s="198" t="s">
        <v>89</v>
      </c>
      <c r="AF43" s="199" t="s">
        <v>90</v>
      </c>
      <c r="AG43" s="200">
        <f>B44+C44+D44+H44+J44+K44+L44+M44+N44+O44+V44+W44+X44</f>
        <v>1.922</v>
      </c>
      <c r="AH43" s="201">
        <f>E44+F44+G44+I44+P44+Q44+R44+S44+T44+U44+Y44+Z44+AA44</f>
        <v>6.078</v>
      </c>
      <c r="AI43" s="202">
        <f>AB44+AC44+AD44</f>
        <v>0</v>
      </c>
      <c r="AJ43" s="201">
        <f>SUM(AG43:AI44)</f>
        <v>8</v>
      </c>
    </row>
    <row r="44" spans="1:38" customHeight="1" ht="9.4">
      <c r="A44" s="193"/>
      <c r="B44" s="106">
        <v>0.74</v>
      </c>
      <c r="C44" s="107">
        <f>C43*F11</f>
        <v>1.08</v>
      </c>
      <c r="D44" s="107">
        <f>D43*F11</f>
        <v>0</v>
      </c>
      <c r="E44" s="107">
        <v>2.574</v>
      </c>
      <c r="F44" s="107">
        <f>F43*F12</f>
        <v>3.2</v>
      </c>
      <c r="G44" s="108">
        <f>G43*F12</f>
        <v>0</v>
      </c>
      <c r="H44" s="109">
        <f>H43*F11</f>
        <v>0</v>
      </c>
      <c r="I44" s="110">
        <f>I43*F12</f>
        <v>0</v>
      </c>
      <c r="J44" s="109">
        <f>J43*F11</f>
        <v>0</v>
      </c>
      <c r="K44" s="107">
        <f>K43*F11</f>
        <v>0.06</v>
      </c>
      <c r="L44" s="107">
        <f>L43*F11</f>
        <v>0.042</v>
      </c>
      <c r="M44" s="107">
        <f>M43*F11</f>
        <v>0</v>
      </c>
      <c r="N44" s="107">
        <f>N43*F11</f>
        <v>0</v>
      </c>
      <c r="O44" s="107">
        <f>O43*F11</f>
        <v>0</v>
      </c>
      <c r="P44" s="107">
        <f>P43*F12</f>
        <v>0</v>
      </c>
      <c r="Q44" s="107">
        <f>Q43*F12</f>
        <v>0.16</v>
      </c>
      <c r="R44" s="107">
        <f>R43*F12</f>
        <v>0.144</v>
      </c>
      <c r="S44" s="107">
        <f>S43*F12</f>
        <v>0</v>
      </c>
      <c r="T44" s="109">
        <f>T43*F12</f>
        <v>0</v>
      </c>
      <c r="U44" s="112">
        <f>U43*F12</f>
        <v>0</v>
      </c>
      <c r="V44" s="106">
        <f>V43*F11</f>
        <v>0</v>
      </c>
      <c r="W44" s="107"/>
      <c r="X44" s="107">
        <f>X43*F11</f>
        <v>0</v>
      </c>
      <c r="Y44" s="107">
        <f>Y43*F12</f>
        <v>0</v>
      </c>
      <c r="Z44" s="107">
        <f>Z43*F12</f>
        <v>0</v>
      </c>
      <c r="AA44" s="112">
        <f>AA43*F12</f>
        <v>0</v>
      </c>
      <c r="AB44" s="106">
        <f>AB43*F13</f>
        <v>0</v>
      </c>
      <c r="AC44" s="107">
        <f>AC43*F13</f>
        <v>0</v>
      </c>
      <c r="AD44" s="110">
        <f>AD43*F13</f>
        <v>0</v>
      </c>
      <c r="AE44" s="198"/>
      <c r="AF44" s="199"/>
      <c r="AG44" s="200"/>
      <c r="AH44" s="201"/>
      <c r="AI44" s="202"/>
      <c r="AJ44" s="201"/>
    </row>
    <row r="45" spans="1:38" customHeight="1" ht="9.4">
      <c r="A45" s="193" t="s">
        <v>91</v>
      </c>
      <c r="B45" s="92"/>
      <c r="C45" s="87"/>
      <c r="D45" s="87"/>
      <c r="E45" s="87"/>
      <c r="F45" s="87"/>
      <c r="G45" s="89"/>
      <c r="H45" s="95"/>
      <c r="I45" s="90"/>
      <c r="J45" s="87"/>
      <c r="K45" s="87"/>
      <c r="L45" s="87"/>
      <c r="M45" s="87"/>
      <c r="N45" s="87"/>
      <c r="O45" s="87"/>
      <c r="P45" s="87"/>
      <c r="Q45" s="87"/>
      <c r="R45" s="86"/>
      <c r="S45" s="86"/>
      <c r="T45" s="86"/>
      <c r="U45" s="91"/>
      <c r="V45" s="92"/>
      <c r="W45" s="87"/>
      <c r="X45" s="87"/>
      <c r="Y45" s="87"/>
      <c r="Z45" s="89"/>
      <c r="AA45" s="90"/>
      <c r="AB45" s="87"/>
      <c r="AC45" s="87"/>
      <c r="AD45" s="94"/>
      <c r="AE45" s="149" t="s">
        <v>71</v>
      </c>
      <c r="AF45" s="194" t="s">
        <v>92</v>
      </c>
      <c r="AG45" s="191">
        <f>(B46+C46+D46+H46+J46+K46+L46+M46+N46+O46+V46+W46+X46)/1000</f>
        <v>0</v>
      </c>
      <c r="AH45" s="147">
        <f>(E46+F46+G46+I46+P46+Q46+R46+S46+T46+U46+Y46+Z46+AA46)/1000</f>
        <v>0</v>
      </c>
      <c r="AI45" s="192">
        <f>(AB46+AC46+AD46)/1000</f>
        <v>0</v>
      </c>
      <c r="AJ45" s="147">
        <f>SUM(AG45:AI46)</f>
        <v>0</v>
      </c>
    </row>
    <row r="46" spans="1:38" customHeight="1" ht="9.4">
      <c r="A46" s="193"/>
      <c r="B46" s="79">
        <f>B45*F11</f>
        <v>0</v>
      </c>
      <c r="C46" s="80">
        <f>C45*F11</f>
        <v>0</v>
      </c>
      <c r="D46" s="80">
        <f>D45*F11</f>
        <v>0</v>
      </c>
      <c r="E46" s="80">
        <f>E45*F12</f>
        <v>0</v>
      </c>
      <c r="F46" s="80">
        <f>F45*F12</f>
        <v>0</v>
      </c>
      <c r="G46" s="81">
        <f>G45*F12</f>
        <v>0</v>
      </c>
      <c r="H46" s="82">
        <f>H45*F11</f>
        <v>0</v>
      </c>
      <c r="I46" s="84">
        <f>I45*F12</f>
        <v>0</v>
      </c>
      <c r="J46" s="82">
        <f>J45*F11</f>
        <v>0</v>
      </c>
      <c r="K46" s="80">
        <f>K45*F11</f>
        <v>0</v>
      </c>
      <c r="L46" s="80">
        <f>L45*F11</f>
        <v>0</v>
      </c>
      <c r="M46" s="80">
        <f>M45*F11</f>
        <v>0</v>
      </c>
      <c r="N46" s="80">
        <f>N45*F11</f>
        <v>0</v>
      </c>
      <c r="O46" s="80">
        <f>O45*F11</f>
        <v>0</v>
      </c>
      <c r="P46" s="80">
        <f>P45*F12</f>
        <v>0</v>
      </c>
      <c r="Q46" s="80">
        <f>Q45*F12</f>
        <v>0</v>
      </c>
      <c r="R46" s="80">
        <f>R45*F12</f>
        <v>0</v>
      </c>
      <c r="S46" s="80">
        <f>S45*F12</f>
        <v>0</v>
      </c>
      <c r="T46" s="82">
        <f>T45*F12</f>
        <v>0</v>
      </c>
      <c r="U46" s="83">
        <f>U45*F12</f>
        <v>0</v>
      </c>
      <c r="V46" s="79">
        <f>V45*F11</f>
        <v>0</v>
      </c>
      <c r="W46" s="80">
        <f>W45*F11</f>
        <v>0</v>
      </c>
      <c r="X46" s="80">
        <f>X45*F11</f>
        <v>0</v>
      </c>
      <c r="Y46" s="80">
        <f>Y45*F12</f>
        <v>0</v>
      </c>
      <c r="Z46" s="80">
        <f>Z45*F12</f>
        <v>0</v>
      </c>
      <c r="AA46" s="83">
        <f>AA45*F12</f>
        <v>0</v>
      </c>
      <c r="AB46" s="79">
        <f>AB45*F13</f>
        <v>0</v>
      </c>
      <c r="AC46" s="80">
        <f>AC45*F13</f>
        <v>0</v>
      </c>
      <c r="AD46" s="84">
        <f>AD45*F13</f>
        <v>0</v>
      </c>
      <c r="AE46" s="149"/>
      <c r="AF46" s="194"/>
      <c r="AG46" s="191"/>
      <c r="AH46" s="147"/>
      <c r="AI46" s="192"/>
      <c r="AJ46" s="147"/>
    </row>
    <row r="47" spans="1:38" customHeight="1" ht="9.4">
      <c r="A47" s="193" t="s">
        <v>93</v>
      </c>
      <c r="B47" s="92"/>
      <c r="C47" s="87"/>
      <c r="D47" s="87"/>
      <c r="E47" s="87"/>
      <c r="F47" s="87"/>
      <c r="G47" s="89"/>
      <c r="H47" s="99"/>
      <c r="I47" s="100"/>
      <c r="J47" s="97"/>
      <c r="K47" s="97"/>
      <c r="L47" s="87"/>
      <c r="M47" s="97"/>
      <c r="N47" s="97"/>
      <c r="O47" s="97"/>
      <c r="P47" s="97"/>
      <c r="Q47" s="97"/>
      <c r="R47" s="86"/>
      <c r="S47" s="102"/>
      <c r="T47" s="102"/>
      <c r="U47" s="103"/>
      <c r="V47" s="96"/>
      <c r="W47" s="97"/>
      <c r="X47" s="97">
        <v>0.155</v>
      </c>
      <c r="Y47" s="97"/>
      <c r="Z47" s="98"/>
      <c r="AA47" s="100">
        <v>0.186</v>
      </c>
      <c r="AB47" s="97"/>
      <c r="AC47" s="97"/>
      <c r="AD47" s="105"/>
      <c r="AE47" s="198" t="s">
        <v>89</v>
      </c>
      <c r="AF47" s="199" t="s">
        <v>94</v>
      </c>
      <c r="AG47" s="200">
        <f>B48+C48+D48+H48+J48+K48+L48+M48+N48+O48+V48+W48+X48</f>
        <v>0.93</v>
      </c>
      <c r="AH47" s="201">
        <f>E48+F48+G48+I48+P48+Q48+R48+S48+T48+U48+Y48+Z48+AA48</f>
        <v>3.07</v>
      </c>
      <c r="AI47" s="202">
        <f>AB48+AC48+AD48</f>
        <v>0</v>
      </c>
      <c r="AJ47" s="201">
        <f>SUM(AG47:AI48)</f>
        <v>4</v>
      </c>
    </row>
    <row r="48" spans="1:38" customHeight="1" ht="9.4">
      <c r="A48" s="193"/>
      <c r="B48" s="79">
        <f>B47*F11</f>
        <v>0</v>
      </c>
      <c r="C48" s="80">
        <f>C47*F11</f>
        <v>0</v>
      </c>
      <c r="D48" s="80">
        <f>D47*F11</f>
        <v>0</v>
      </c>
      <c r="E48" s="80">
        <f>E47*F12</f>
        <v>0</v>
      </c>
      <c r="F48" s="80">
        <f>F47*F12</f>
        <v>0</v>
      </c>
      <c r="G48" s="81">
        <f>G47*F12</f>
        <v>0</v>
      </c>
      <c r="H48" s="109">
        <f>H47*F11</f>
        <v>0</v>
      </c>
      <c r="I48" s="110">
        <f>I47*F12</f>
        <v>0</v>
      </c>
      <c r="J48" s="109">
        <f>J47*F11</f>
        <v>0</v>
      </c>
      <c r="K48" s="107">
        <f>K47*F11</f>
        <v>0</v>
      </c>
      <c r="L48" s="80">
        <f>L47*F11</f>
        <v>0</v>
      </c>
      <c r="M48" s="107">
        <f>M47*F11</f>
        <v>0</v>
      </c>
      <c r="N48" s="107">
        <f>N47*F11</f>
        <v>0</v>
      </c>
      <c r="O48" s="107">
        <f>O47*F11</f>
        <v>0</v>
      </c>
      <c r="P48" s="107">
        <f>P47*F12</f>
        <v>0</v>
      </c>
      <c r="Q48" s="107">
        <f>Q47*F12</f>
        <v>0</v>
      </c>
      <c r="R48" s="80">
        <f>R47*F12</f>
        <v>0</v>
      </c>
      <c r="S48" s="107">
        <f>S47*F12</f>
        <v>0</v>
      </c>
      <c r="T48" s="109">
        <f>T47*F12</f>
        <v>0</v>
      </c>
      <c r="U48" s="112">
        <f>U47*F12</f>
        <v>0</v>
      </c>
      <c r="V48" s="106">
        <f>V47*F11</f>
        <v>0</v>
      </c>
      <c r="W48" s="107"/>
      <c r="X48" s="107">
        <f>X47*F11</f>
        <v>0.93</v>
      </c>
      <c r="Y48" s="107">
        <f>Y47*F12</f>
        <v>0</v>
      </c>
      <c r="Z48" s="107">
        <f>Z47*F12</f>
        <v>0</v>
      </c>
      <c r="AA48" s="112">
        <v>3.07</v>
      </c>
      <c r="AB48" s="106">
        <f>AB47*F13</f>
        <v>0</v>
      </c>
      <c r="AC48" s="107">
        <f>AC47*F13</f>
        <v>0</v>
      </c>
      <c r="AD48" s="110">
        <f>AD47*F13</f>
        <v>0</v>
      </c>
      <c r="AE48" s="198"/>
      <c r="AF48" s="199"/>
      <c r="AG48" s="200"/>
      <c r="AH48" s="201"/>
      <c r="AI48" s="202"/>
      <c r="AJ48" s="201"/>
    </row>
    <row r="49" spans="1:38" customHeight="1" ht="9.4">
      <c r="A49" s="193" t="s">
        <v>95</v>
      </c>
      <c r="B49" s="92"/>
      <c r="C49" s="87"/>
      <c r="D49" s="87"/>
      <c r="E49" s="87"/>
      <c r="F49" s="87"/>
      <c r="G49" s="89"/>
      <c r="H49" s="95"/>
      <c r="I49" s="90"/>
      <c r="J49" s="87"/>
      <c r="K49" s="87"/>
      <c r="L49" s="87"/>
      <c r="M49" s="87"/>
      <c r="N49" s="87"/>
      <c r="O49" s="87"/>
      <c r="P49" s="87"/>
      <c r="Q49" s="87"/>
      <c r="R49" s="86"/>
      <c r="S49" s="86"/>
      <c r="T49" s="86"/>
      <c r="U49" s="91"/>
      <c r="V49" s="92"/>
      <c r="W49" s="87">
        <v>4.55</v>
      </c>
      <c r="X49" s="87"/>
      <c r="Y49" s="87"/>
      <c r="Z49" s="89">
        <v>5</v>
      </c>
      <c r="AA49" s="90"/>
      <c r="AB49" s="87"/>
      <c r="AC49" s="87"/>
      <c r="AD49" s="94"/>
      <c r="AE49" s="149" t="s">
        <v>71</v>
      </c>
      <c r="AF49" s="194" t="s">
        <v>96</v>
      </c>
      <c r="AG49" s="191">
        <f>(B50+C50+D50+H50+J50+K50+L50+M50+N50+O50+V50+W50+X50)/1000</f>
        <v>0.03</v>
      </c>
      <c r="AH49" s="147">
        <f>(E50+F50+G50+I50+P50+Q50+R50+S50+T50+U50+Y50+Z50+AA50)/1000</f>
        <v>0.08</v>
      </c>
      <c r="AI49" s="192">
        <f>(AB50+AC50+AD50)/1000</f>
        <v>0</v>
      </c>
      <c r="AJ49" s="147">
        <f>SUM(AG49:AI50)</f>
        <v>0.11</v>
      </c>
    </row>
    <row r="50" spans="1:38" customHeight="1" ht="9.4">
      <c r="A50" s="193"/>
      <c r="B50" s="79">
        <f>B49*F11</f>
        <v>0</v>
      </c>
      <c r="C50" s="80">
        <f>C49*F11</f>
        <v>0</v>
      </c>
      <c r="D50" s="80">
        <f>D49*F11</f>
        <v>0</v>
      </c>
      <c r="E50" s="80">
        <f>E49*F12</f>
        <v>0</v>
      </c>
      <c r="F50" s="80">
        <f>F49*F12</f>
        <v>0</v>
      </c>
      <c r="G50" s="81">
        <f>G49*F12</f>
        <v>0</v>
      </c>
      <c r="H50" s="82">
        <f>H49*F11</f>
        <v>0</v>
      </c>
      <c r="I50" s="84">
        <f>I49*F12</f>
        <v>0</v>
      </c>
      <c r="J50" s="82">
        <f>J49*F11</f>
        <v>0</v>
      </c>
      <c r="K50" s="80"/>
      <c r="L50" s="80">
        <f>L49*F11</f>
        <v>0</v>
      </c>
      <c r="M50" s="80">
        <f>M49*F11</f>
        <v>0</v>
      </c>
      <c r="N50" s="80">
        <f>N49*F11</f>
        <v>0</v>
      </c>
      <c r="O50" s="80">
        <f>O49*F11</f>
        <v>0</v>
      </c>
      <c r="P50" s="80">
        <f>P49*F12</f>
        <v>0</v>
      </c>
      <c r="Q50" s="80">
        <f>Q49*F12</f>
        <v>0</v>
      </c>
      <c r="R50" s="80">
        <f>R49*F12</f>
        <v>0</v>
      </c>
      <c r="S50" s="80">
        <f>S49*F12</f>
        <v>0</v>
      </c>
      <c r="T50" s="82">
        <f>T49*F12</f>
        <v>0</v>
      </c>
      <c r="U50" s="83">
        <f>U49*F12</f>
        <v>0</v>
      </c>
      <c r="V50" s="79">
        <f>V49*F11</f>
        <v>0</v>
      </c>
      <c r="W50" s="80">
        <v>30</v>
      </c>
      <c r="X50" s="80">
        <f>X49*F11</f>
        <v>0</v>
      </c>
      <c r="Y50" s="80">
        <f>Y49*F12</f>
        <v>0</v>
      </c>
      <c r="Z50" s="80">
        <v>80</v>
      </c>
      <c r="AA50" s="83">
        <f>AA49*F12</f>
        <v>0</v>
      </c>
      <c r="AB50" s="79">
        <f>AB49*F13</f>
        <v>0</v>
      </c>
      <c r="AC50" s="80">
        <f>AC49*F13</f>
        <v>0</v>
      </c>
      <c r="AD50" s="84">
        <f>AD49*F13</f>
        <v>0</v>
      </c>
      <c r="AE50" s="149"/>
      <c r="AF50" s="194"/>
      <c r="AG50" s="191"/>
      <c r="AH50" s="147"/>
      <c r="AI50" s="192"/>
      <c r="AJ50" s="147"/>
    </row>
    <row r="51" spans="1:38" customHeight="1" ht="9.4">
      <c r="A51" s="193" t="s">
        <v>97</v>
      </c>
      <c r="B51" s="92"/>
      <c r="C51" s="87"/>
      <c r="D51" s="87"/>
      <c r="E51" s="87"/>
      <c r="F51" s="87"/>
      <c r="G51" s="89"/>
      <c r="H51" s="95"/>
      <c r="I51" s="90"/>
      <c r="J51" s="87"/>
      <c r="K51" s="87"/>
      <c r="L51" s="87"/>
      <c r="M51" s="87"/>
      <c r="N51" s="87"/>
      <c r="O51" s="87"/>
      <c r="P51" s="87"/>
      <c r="Q51" s="87"/>
      <c r="R51" s="86"/>
      <c r="S51" s="86"/>
      <c r="T51" s="86"/>
      <c r="U51" s="91"/>
      <c r="V51" s="92"/>
      <c r="W51" s="87">
        <v>118.3</v>
      </c>
      <c r="X51" s="87"/>
      <c r="Y51" s="87"/>
      <c r="Z51" s="89">
        <v>143</v>
      </c>
      <c r="AA51" s="90"/>
      <c r="AB51" s="87"/>
      <c r="AC51" s="87"/>
      <c r="AD51" s="94"/>
      <c r="AE51" s="149"/>
      <c r="AF51" s="194" t="s">
        <v>98</v>
      </c>
      <c r="AG51" s="191">
        <f>(B52+C52+D52+H52+J52+K52+L52+M52+N52+O52+V52+W52+X52)/1000</f>
        <v>0.71</v>
      </c>
      <c r="AH51" s="147">
        <f>(E52+F52+G52+I52+P52+Q52+R52+S52+T52+U52+Y52+Z52+AA52)/1000</f>
        <v>2.29</v>
      </c>
      <c r="AI51" s="192">
        <f>(AB52+AC52+AD52)/1000</f>
        <v>0</v>
      </c>
      <c r="AJ51" s="147">
        <f>SUM(AG51:AI52)</f>
        <v>3</v>
      </c>
    </row>
    <row r="52" spans="1:38" customHeight="1" ht="9.4">
      <c r="A52" s="193"/>
      <c r="B52" s="79">
        <f>B51*F11</f>
        <v>0</v>
      </c>
      <c r="C52" s="80">
        <f>C51*F11</f>
        <v>0</v>
      </c>
      <c r="D52" s="80">
        <f>D51*F11</f>
        <v>0</v>
      </c>
      <c r="E52" s="80">
        <f>E51*F12</f>
        <v>0</v>
      </c>
      <c r="F52" s="80">
        <f>F51*F12</f>
        <v>0</v>
      </c>
      <c r="G52" s="81">
        <f>G51*F12</f>
        <v>0</v>
      </c>
      <c r="H52" s="82">
        <f>H51*F11</f>
        <v>0</v>
      </c>
      <c r="I52" s="84">
        <f>I51*F12</f>
        <v>0</v>
      </c>
      <c r="J52" s="82">
        <f>J51*F11</f>
        <v>0</v>
      </c>
      <c r="K52" s="80">
        <f>K51*F11</f>
        <v>0</v>
      </c>
      <c r="L52" s="80">
        <f>L51*F11</f>
        <v>0</v>
      </c>
      <c r="M52" s="80">
        <f>M51*F11</f>
        <v>0</v>
      </c>
      <c r="N52" s="80">
        <f>N51*F11</f>
        <v>0</v>
      </c>
      <c r="O52" s="80">
        <f>O51*F11</f>
        <v>0</v>
      </c>
      <c r="P52" s="80">
        <f>P51*F12</f>
        <v>0</v>
      </c>
      <c r="Q52" s="80">
        <f>Q51*F12</f>
        <v>0</v>
      </c>
      <c r="R52" s="80">
        <f>R51*F12</f>
        <v>0</v>
      </c>
      <c r="S52" s="80">
        <f>S51*F12</f>
        <v>0</v>
      </c>
      <c r="T52" s="82">
        <f>T51*F12</f>
        <v>0</v>
      </c>
      <c r="U52" s="83">
        <f>U51*F12</f>
        <v>0</v>
      </c>
      <c r="V52" s="79">
        <f>V51*F11</f>
        <v>0</v>
      </c>
      <c r="W52" s="80">
        <v>710</v>
      </c>
      <c r="X52" s="80">
        <f>X51*F11</f>
        <v>0</v>
      </c>
      <c r="Y52" s="80">
        <f>Y51*F12</f>
        <v>0</v>
      </c>
      <c r="Z52" s="80">
        <v>2290</v>
      </c>
      <c r="AA52" s="83">
        <f>AA51*F12</f>
        <v>0</v>
      </c>
      <c r="AB52" s="79">
        <f>AB51*F13</f>
        <v>0</v>
      </c>
      <c r="AC52" s="80">
        <f>AC51*F13</f>
        <v>0</v>
      </c>
      <c r="AD52" s="84">
        <f>AD51*F13</f>
        <v>0</v>
      </c>
      <c r="AE52" s="149"/>
      <c r="AF52" s="194"/>
      <c r="AG52" s="191"/>
      <c r="AH52" s="147"/>
      <c r="AI52" s="192"/>
      <c r="AJ52" s="147"/>
    </row>
    <row r="53" spans="1:38" customHeight="1" ht="9.4">
      <c r="A53" s="193" t="s">
        <v>99</v>
      </c>
      <c r="B53" s="92"/>
      <c r="C53" s="87"/>
      <c r="D53" s="87"/>
      <c r="E53" s="87"/>
      <c r="F53" s="87"/>
      <c r="G53" s="89"/>
      <c r="H53" s="95"/>
      <c r="I53" s="90"/>
      <c r="J53" s="87"/>
      <c r="K53" s="87"/>
      <c r="L53" s="87"/>
      <c r="M53" s="87"/>
      <c r="N53" s="87"/>
      <c r="O53" s="87"/>
      <c r="P53" s="87"/>
      <c r="Q53" s="87"/>
      <c r="R53" s="86"/>
      <c r="S53" s="86"/>
      <c r="T53" s="86"/>
      <c r="U53" s="91"/>
      <c r="V53" s="92"/>
      <c r="W53" s="87"/>
      <c r="X53" s="87"/>
      <c r="Y53" s="87"/>
      <c r="Z53" s="89"/>
      <c r="AA53" s="90"/>
      <c r="AB53" s="87"/>
      <c r="AC53" s="87"/>
      <c r="AD53" s="94"/>
      <c r="AE53" s="149"/>
      <c r="AF53" s="194" t="s">
        <v>100</v>
      </c>
      <c r="AG53" s="191">
        <f>(B54+C54+D54+H54+J54+K54+L54+M54+N54+O54+V54+W54+X54)/1000</f>
        <v>0</v>
      </c>
      <c r="AH53" s="147">
        <f>(E54+F54+G54+I54+P54+Q54+R54+S54+T54+U54+Y54+Z54+AA54)/1000</f>
        <v>0</v>
      </c>
      <c r="AI53" s="192">
        <f>(AB54+AC54+AD54)/1000</f>
        <v>0</v>
      </c>
      <c r="AJ53" s="147">
        <f>SUM(AG53:AI54)</f>
        <v>0</v>
      </c>
    </row>
    <row r="54" spans="1:38" customHeight="1" ht="9.4">
      <c r="A54" s="193"/>
      <c r="B54" s="79">
        <f>B53*F11</f>
        <v>0</v>
      </c>
      <c r="C54" s="80">
        <f>C53*F11</f>
        <v>0</v>
      </c>
      <c r="D54" s="80">
        <f>D53*F11</f>
        <v>0</v>
      </c>
      <c r="E54" s="80">
        <f>E53*F12</f>
        <v>0</v>
      </c>
      <c r="F54" s="80">
        <f>F53*F12</f>
        <v>0</v>
      </c>
      <c r="G54" s="81"/>
      <c r="H54" s="82">
        <f>H53*F11</f>
        <v>0</v>
      </c>
      <c r="I54" s="84">
        <f>I53*F12</f>
        <v>0</v>
      </c>
      <c r="J54" s="82">
        <f>J53*F11</f>
        <v>0</v>
      </c>
      <c r="K54" s="80">
        <f>K53*F11</f>
        <v>0</v>
      </c>
      <c r="L54" s="80">
        <f>L53*F11</f>
        <v>0</v>
      </c>
      <c r="M54" s="80">
        <f>M53*F11</f>
        <v>0</v>
      </c>
      <c r="N54" s="80">
        <f>N53*F11</f>
        <v>0</v>
      </c>
      <c r="O54" s="80">
        <f>O53*F11</f>
        <v>0</v>
      </c>
      <c r="P54" s="80">
        <f>P53*F12</f>
        <v>0</v>
      </c>
      <c r="Q54" s="80">
        <f>Q53*F12</f>
        <v>0</v>
      </c>
      <c r="R54" s="80">
        <f>R53*F12</f>
        <v>0</v>
      </c>
      <c r="S54" s="80">
        <f>S53*F12</f>
        <v>0</v>
      </c>
      <c r="T54" s="82">
        <f>T53*F12</f>
        <v>0</v>
      </c>
      <c r="U54" s="83">
        <f>U53*F12</f>
        <v>0</v>
      </c>
      <c r="V54" s="79">
        <f>V53*F11</f>
        <v>0</v>
      </c>
      <c r="W54" s="80">
        <f>W53*F11</f>
        <v>0</v>
      </c>
      <c r="X54" s="80">
        <f>X53*F11</f>
        <v>0</v>
      </c>
      <c r="Y54" s="80">
        <f>Y53*F12</f>
        <v>0</v>
      </c>
      <c r="Z54" s="80">
        <f>Z53*F12</f>
        <v>0</v>
      </c>
      <c r="AA54" s="83">
        <f>AA53*F12</f>
        <v>0</v>
      </c>
      <c r="AB54" s="79">
        <f>AB53*F13</f>
        <v>0</v>
      </c>
      <c r="AC54" s="80">
        <f>AC53*F13</f>
        <v>0</v>
      </c>
      <c r="AD54" s="84">
        <f>AD53*F13</f>
        <v>0</v>
      </c>
      <c r="AE54" s="149"/>
      <c r="AF54" s="194"/>
      <c r="AG54" s="191"/>
      <c r="AH54" s="147"/>
      <c r="AI54" s="192"/>
      <c r="AJ54" s="147"/>
    </row>
    <row r="55" spans="1:38" customHeight="1" ht="9.4">
      <c r="A55" s="193" t="s">
        <v>101</v>
      </c>
      <c r="B55" s="92"/>
      <c r="C55" s="87"/>
      <c r="D55" s="87"/>
      <c r="E55" s="87"/>
      <c r="F55" s="87"/>
      <c r="G55" s="89"/>
      <c r="H55" s="95"/>
      <c r="I55" s="90"/>
      <c r="J55" s="87"/>
      <c r="K55" s="87">
        <v>1.76</v>
      </c>
      <c r="L55" s="87">
        <v>3.9</v>
      </c>
      <c r="M55" s="87"/>
      <c r="N55" s="87"/>
      <c r="O55" s="87"/>
      <c r="P55" s="87"/>
      <c r="Q55" s="87">
        <v>1.76</v>
      </c>
      <c r="R55" s="86">
        <v>5.4</v>
      </c>
      <c r="S55" s="86"/>
      <c r="T55" s="86"/>
      <c r="U55" s="91"/>
      <c r="V55" s="114"/>
      <c r="W55" s="87">
        <v>4.55</v>
      </c>
      <c r="X55" s="87"/>
      <c r="Y55" s="87"/>
      <c r="Z55" s="89">
        <v>5</v>
      </c>
      <c r="AA55" s="90"/>
      <c r="AB55" s="87"/>
      <c r="AC55" s="87"/>
      <c r="AD55" s="94"/>
      <c r="AE55" s="149" t="s">
        <v>102</v>
      </c>
      <c r="AF55" s="194" t="s">
        <v>103</v>
      </c>
      <c r="AG55" s="195">
        <f>B56+C56+D56+H56+J56+K56+L56+M56+N56+O56+V56+W56+X56</f>
        <v>1.75</v>
      </c>
      <c r="AH55" s="196">
        <f>E56+F56+G56+I56+P56+Q56+R56+S56+T56+U56+Y56+Z56+AA56</f>
        <v>5.25</v>
      </c>
      <c r="AI55" s="197">
        <f>AB56+AC56+AD56</f>
        <v>0</v>
      </c>
      <c r="AJ55" s="196">
        <f>SUM(AG55:AI56)</f>
        <v>7</v>
      </c>
    </row>
    <row r="56" spans="1:38" customHeight="1" ht="9.4">
      <c r="A56" s="193"/>
      <c r="B56" s="79">
        <f>B55*F11</f>
        <v>0</v>
      </c>
      <c r="C56" s="80">
        <f>C55*F11</f>
        <v>0</v>
      </c>
      <c r="D56" s="80">
        <f>D55*F11</f>
        <v>0</v>
      </c>
      <c r="E56" s="80">
        <f>E55*F12</f>
        <v>0</v>
      </c>
      <c r="F56" s="80">
        <f>F55*F12</f>
        <v>0</v>
      </c>
      <c r="G56" s="81">
        <f>G55*F12</f>
        <v>0</v>
      </c>
      <c r="H56" s="82">
        <f>H55*F11</f>
        <v>0</v>
      </c>
      <c r="I56" s="84">
        <f>I55*F12</f>
        <v>0</v>
      </c>
      <c r="J56" s="82">
        <f>J55*F11</f>
        <v>0</v>
      </c>
      <c r="K56" s="80">
        <v>0.25</v>
      </c>
      <c r="L56" s="80">
        <v>0.5</v>
      </c>
      <c r="M56" s="80">
        <f>M55*F11</f>
        <v>0</v>
      </c>
      <c r="N56" s="80">
        <f>N55*F11</f>
        <v>0</v>
      </c>
      <c r="O56" s="80">
        <f>O55*F11</f>
        <v>0</v>
      </c>
      <c r="P56" s="80">
        <f>P55*F12</f>
        <v>0</v>
      </c>
      <c r="Q56" s="80">
        <v>0.75</v>
      </c>
      <c r="R56" s="80">
        <v>2.5</v>
      </c>
      <c r="S56" s="80">
        <f>S55*F12</f>
        <v>0</v>
      </c>
      <c r="T56" s="82">
        <f>T55*F12</f>
        <v>0</v>
      </c>
      <c r="U56" s="84">
        <f>U55*F12</f>
        <v>0</v>
      </c>
      <c r="V56" s="115">
        <f>V55*F11</f>
        <v>0</v>
      </c>
      <c r="W56" s="80">
        <v>1</v>
      </c>
      <c r="X56" s="80">
        <f>X55*F11</f>
        <v>0</v>
      </c>
      <c r="Y56" s="80">
        <f>Y55*F12</f>
        <v>0</v>
      </c>
      <c r="Z56" s="80">
        <v>2</v>
      </c>
      <c r="AA56" s="83">
        <f>AA55*F12</f>
        <v>0</v>
      </c>
      <c r="AB56" s="79">
        <f>AB55*F13</f>
        <v>0</v>
      </c>
      <c r="AC56" s="80">
        <f>AC55*F13</f>
        <v>0</v>
      </c>
      <c r="AD56" s="84">
        <f>AD55*F13</f>
        <v>0</v>
      </c>
      <c r="AE56" s="149"/>
      <c r="AF56" s="194"/>
      <c r="AG56" s="195"/>
      <c r="AH56" s="196"/>
      <c r="AI56" s="197"/>
      <c r="AJ56" s="196"/>
    </row>
    <row r="57" spans="1:38" customHeight="1" ht="9.4">
      <c r="A57" s="193" t="s">
        <v>104</v>
      </c>
      <c r="B57" s="92"/>
      <c r="C57" s="87"/>
      <c r="D57" s="87"/>
      <c r="E57" s="87"/>
      <c r="F57" s="87"/>
      <c r="G57" s="89"/>
      <c r="H57" s="95"/>
      <c r="I57" s="90"/>
      <c r="J57" s="87"/>
      <c r="K57" s="87">
        <v>6.16</v>
      </c>
      <c r="L57" s="87">
        <v>1.4</v>
      </c>
      <c r="M57" s="87"/>
      <c r="N57" s="87">
        <v>1.5</v>
      </c>
      <c r="O57" s="87"/>
      <c r="P57" s="87"/>
      <c r="Q57" s="87">
        <v>6.16</v>
      </c>
      <c r="R57" s="86">
        <v>2</v>
      </c>
      <c r="S57" s="86"/>
      <c r="T57" s="86">
        <v>2.5</v>
      </c>
      <c r="U57" s="91"/>
      <c r="V57" s="92"/>
      <c r="W57" s="87">
        <v>8.7</v>
      </c>
      <c r="X57" s="87"/>
      <c r="Y57" s="87"/>
      <c r="Z57" s="89">
        <v>10</v>
      </c>
      <c r="AA57" s="90"/>
      <c r="AB57" s="87"/>
      <c r="AC57" s="87"/>
      <c r="AD57" s="94"/>
      <c r="AE57" s="149"/>
      <c r="AF57" s="194" t="s">
        <v>105</v>
      </c>
      <c r="AG57" s="191">
        <f>(B58+C58+D58+H58+J58+K58+L58+M58+N58+O58+V58+W58+X58)/1000</f>
        <v>0.10936</v>
      </c>
      <c r="AH57" s="147">
        <f>(E58+F58+G58+I58+P58+Q58+R58+S58+T58+U58+Y58+Z58+AA58)/1000</f>
        <v>0.33056</v>
      </c>
      <c r="AI57" s="192">
        <f>(AB58+AC58+AD58)/1000</f>
        <v>0</v>
      </c>
      <c r="AJ57" s="147">
        <f>SUM(AG57:AI58)</f>
        <v>0.43992</v>
      </c>
    </row>
    <row r="58" spans="1:38" customHeight="1" ht="9.4">
      <c r="A58" s="193"/>
      <c r="B58" s="79">
        <f>B57*F11</f>
        <v>0</v>
      </c>
      <c r="C58" s="80">
        <f>C57*F11</f>
        <v>0</v>
      </c>
      <c r="D58" s="80">
        <f>D57*F11</f>
        <v>0</v>
      </c>
      <c r="E58" s="80">
        <f>E57*F12</f>
        <v>0</v>
      </c>
      <c r="F58" s="80">
        <f>F57*F12</f>
        <v>0</v>
      </c>
      <c r="G58" s="81">
        <f>G57*F12</f>
        <v>0</v>
      </c>
      <c r="H58" s="82">
        <f>H57*F11</f>
        <v>0</v>
      </c>
      <c r="I58" s="84">
        <f>I57*F12</f>
        <v>0</v>
      </c>
      <c r="J58" s="82">
        <f>J57*F11</f>
        <v>0</v>
      </c>
      <c r="K58" s="80">
        <f>K57*F11</f>
        <v>36.96</v>
      </c>
      <c r="L58" s="80">
        <f>L57*F11</f>
        <v>8.4</v>
      </c>
      <c r="M58" s="80">
        <f>M57*F11</f>
        <v>0</v>
      </c>
      <c r="N58" s="80">
        <f>N57*F11</f>
        <v>9</v>
      </c>
      <c r="O58" s="80">
        <f>O57*F11</f>
        <v>0</v>
      </c>
      <c r="P58" s="80">
        <f>P57*F12</f>
        <v>0</v>
      </c>
      <c r="Q58" s="80">
        <f>Q57*F12</f>
        <v>98.56</v>
      </c>
      <c r="R58" s="80">
        <v>32</v>
      </c>
      <c r="S58" s="80">
        <f>S57*F12</f>
        <v>0</v>
      </c>
      <c r="T58" s="82">
        <f>T57*F12</f>
        <v>40</v>
      </c>
      <c r="U58" s="83">
        <f>U57*F12</f>
        <v>0</v>
      </c>
      <c r="V58" s="79">
        <f>V57*F11</f>
        <v>0</v>
      </c>
      <c r="W58" s="80">
        <v>55</v>
      </c>
      <c r="X58" s="80">
        <f>X57*F11</f>
        <v>0</v>
      </c>
      <c r="Y58" s="80">
        <f>Y57*F12</f>
        <v>0</v>
      </c>
      <c r="Z58" s="80">
        <v>160</v>
      </c>
      <c r="AA58" s="83">
        <f>AA57*F12</f>
        <v>0</v>
      </c>
      <c r="AB58" s="79">
        <f>AB57*F13</f>
        <v>0</v>
      </c>
      <c r="AC58" s="80">
        <f>AC57*F13</f>
        <v>0</v>
      </c>
      <c r="AD58" s="84">
        <f>AD57*F13</f>
        <v>0</v>
      </c>
      <c r="AE58" s="149"/>
      <c r="AF58" s="194"/>
      <c r="AG58" s="191"/>
      <c r="AH58" s="147"/>
      <c r="AI58" s="192"/>
      <c r="AJ58" s="147"/>
    </row>
    <row r="59" spans="1:38" customHeight="1" ht="9.4">
      <c r="A59" s="193" t="s">
        <v>106</v>
      </c>
      <c r="B59" s="92"/>
      <c r="C59" s="86"/>
      <c r="D59" s="86"/>
      <c r="E59" s="86"/>
      <c r="F59" s="86"/>
      <c r="G59" s="91"/>
      <c r="H59" s="116"/>
      <c r="I59" s="90"/>
      <c r="J59" s="87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91"/>
      <c r="V59" s="92"/>
      <c r="W59" s="86"/>
      <c r="X59" s="86"/>
      <c r="Y59" s="86"/>
      <c r="Z59" s="91"/>
      <c r="AA59" s="90"/>
      <c r="AB59" s="87"/>
      <c r="AC59" s="86"/>
      <c r="AD59" s="90"/>
      <c r="AE59" s="149"/>
      <c r="AF59" s="194" t="s">
        <v>107</v>
      </c>
      <c r="AG59" s="191">
        <f>(B60+C60+D60+H60+J60+K60+L60+M60+N60+O60+V60+W60+X60)/1000</f>
        <v>0</v>
      </c>
      <c r="AH59" s="147">
        <f>(E60+F60+G60+I60+P60+Q60+R60+S60+T60+U60+Y60+Z60+AA60)/1000</f>
        <v>0</v>
      </c>
      <c r="AI59" s="192">
        <f>(AB60+AC60+AD60)/1000</f>
        <v>0</v>
      </c>
      <c r="AJ59" s="147">
        <f>SUM(AG59:AI60)</f>
        <v>0</v>
      </c>
    </row>
    <row r="60" spans="1:38" customHeight="1" ht="9.4">
      <c r="A60" s="193"/>
      <c r="B60" s="79">
        <f>B59*F11</f>
        <v>0</v>
      </c>
      <c r="C60" s="80">
        <f>C59*F11</f>
        <v>0</v>
      </c>
      <c r="D60" s="80">
        <f>D59*F11</f>
        <v>0</v>
      </c>
      <c r="E60" s="80">
        <f>E59*F12</f>
        <v>0</v>
      </c>
      <c r="F60" s="80">
        <f>F59*F12</f>
        <v>0</v>
      </c>
      <c r="G60" s="81">
        <f>G59*F12</f>
        <v>0</v>
      </c>
      <c r="H60" s="82">
        <f>H59*F11</f>
        <v>0</v>
      </c>
      <c r="I60" s="84">
        <f>I59*F12</f>
        <v>0</v>
      </c>
      <c r="J60" s="82">
        <f>J59*F11</f>
        <v>0</v>
      </c>
      <c r="K60" s="80">
        <f>K59*F11</f>
        <v>0</v>
      </c>
      <c r="L60" s="80">
        <f>L59*F11</f>
        <v>0</v>
      </c>
      <c r="M60" s="80">
        <f>M59*F11</f>
        <v>0</v>
      </c>
      <c r="N60" s="80">
        <f>N59*F11</f>
        <v>0</v>
      </c>
      <c r="O60" s="80">
        <f>O59*F11</f>
        <v>0</v>
      </c>
      <c r="P60" s="80">
        <f>P59*F12</f>
        <v>0</v>
      </c>
      <c r="Q60" s="80">
        <f>Q59*F12</f>
        <v>0</v>
      </c>
      <c r="R60" s="80">
        <f>R59*F12</f>
        <v>0</v>
      </c>
      <c r="S60" s="80">
        <f>S59*F12</f>
        <v>0</v>
      </c>
      <c r="T60" s="82">
        <f>T59*F12</f>
        <v>0</v>
      </c>
      <c r="U60" s="83">
        <f>U59*F12</f>
        <v>0</v>
      </c>
      <c r="V60" s="79">
        <f>V59*F11</f>
        <v>0</v>
      </c>
      <c r="W60" s="80">
        <f>W59*F11</f>
        <v>0</v>
      </c>
      <c r="X60" s="80">
        <f>X59*F11</f>
        <v>0</v>
      </c>
      <c r="Y60" s="80">
        <f>Y59*F12</f>
        <v>0</v>
      </c>
      <c r="Z60" s="80">
        <f>Z59*F12</f>
        <v>0</v>
      </c>
      <c r="AA60" s="83">
        <f>AA59*F12</f>
        <v>0</v>
      </c>
      <c r="AB60" s="79">
        <f>AB59*F13</f>
        <v>0</v>
      </c>
      <c r="AC60" s="80">
        <f>AC59*F13</f>
        <v>0</v>
      </c>
      <c r="AD60" s="84">
        <f>AD59*F13</f>
        <v>0</v>
      </c>
      <c r="AE60" s="149"/>
      <c r="AF60" s="194"/>
      <c r="AG60" s="191"/>
      <c r="AH60" s="147"/>
      <c r="AI60" s="192"/>
      <c r="AJ60" s="147"/>
    </row>
    <row r="61" spans="1:38" customHeight="1" ht="9.4">
      <c r="A61" s="193" t="s">
        <v>108</v>
      </c>
      <c r="B61" s="92"/>
      <c r="C61" s="87"/>
      <c r="D61" s="87"/>
      <c r="E61" s="87"/>
      <c r="F61" s="87"/>
      <c r="G61" s="89"/>
      <c r="H61" s="95"/>
      <c r="I61" s="90"/>
      <c r="J61" s="87"/>
      <c r="K61" s="87"/>
      <c r="L61" s="87"/>
      <c r="M61" s="87">
        <v>50.6</v>
      </c>
      <c r="N61" s="87"/>
      <c r="O61" s="87"/>
      <c r="P61" s="87"/>
      <c r="Q61" s="87"/>
      <c r="R61" s="86"/>
      <c r="S61" s="86">
        <v>60</v>
      </c>
      <c r="T61" s="86"/>
      <c r="U61" s="91"/>
      <c r="V61" s="92"/>
      <c r="W61" s="87"/>
      <c r="X61" s="87"/>
      <c r="Y61" s="87"/>
      <c r="Z61" s="89"/>
      <c r="AA61" s="90"/>
      <c r="AB61" s="87"/>
      <c r="AC61" s="87"/>
      <c r="AD61" s="94"/>
      <c r="AE61" s="149" t="s">
        <v>71</v>
      </c>
      <c r="AF61" s="194" t="s">
        <v>109</v>
      </c>
      <c r="AG61" s="191">
        <f>(B62+C62+D62+H62+J62+K62+L62+M62+N62+O62+V62+W62+X62)/1000</f>
        <v>0.3</v>
      </c>
      <c r="AH61" s="147">
        <f>(E62+F62+G62+I62+P62+Q62+R62+S62+T62+U62+Y62+Z62+AA62)/1000</f>
        <v>0.96</v>
      </c>
      <c r="AI61" s="192">
        <f>(AB62+AC62+AD62)/1000</f>
        <v>0</v>
      </c>
      <c r="AJ61" s="147">
        <f>SUM(AG61:AI62)</f>
        <v>1.26</v>
      </c>
    </row>
    <row r="62" spans="1:38" customHeight="1" ht="9.4">
      <c r="A62" s="193"/>
      <c r="B62" s="79">
        <f>B61*F11</f>
        <v>0</v>
      </c>
      <c r="C62" s="80">
        <f>C61*F11</f>
        <v>0</v>
      </c>
      <c r="D62" s="80">
        <f>D61*F11</f>
        <v>0</v>
      </c>
      <c r="E62" s="80">
        <f>E61*F12</f>
        <v>0</v>
      </c>
      <c r="F62" s="80">
        <f>F61*F12</f>
        <v>0</v>
      </c>
      <c r="G62" s="81">
        <f>G61*F12</f>
        <v>0</v>
      </c>
      <c r="H62" s="82">
        <f>H61*F11</f>
        <v>0</v>
      </c>
      <c r="I62" s="84">
        <f>I61*F12</f>
        <v>0</v>
      </c>
      <c r="J62" s="82">
        <f>J61*F11</f>
        <v>0</v>
      </c>
      <c r="K62" s="80">
        <f>K61*F11</f>
        <v>0</v>
      </c>
      <c r="L62" s="80">
        <f>L61*F11</f>
        <v>0</v>
      </c>
      <c r="M62" s="80">
        <v>300</v>
      </c>
      <c r="N62" s="80">
        <f>N61*F11</f>
        <v>0</v>
      </c>
      <c r="O62" s="80">
        <f>O61*F11</f>
        <v>0</v>
      </c>
      <c r="P62" s="80">
        <f>P61*F12</f>
        <v>0</v>
      </c>
      <c r="Q62" s="80">
        <f>Q61*F12</f>
        <v>0</v>
      </c>
      <c r="R62" s="80">
        <f>R61*F12</f>
        <v>0</v>
      </c>
      <c r="S62" s="80">
        <f>S61*F12</f>
        <v>960</v>
      </c>
      <c r="T62" s="82">
        <f>T61*F12</f>
        <v>0</v>
      </c>
      <c r="U62" s="83">
        <f>U61*F12</f>
        <v>0</v>
      </c>
      <c r="V62" s="79">
        <f>V61*F11</f>
        <v>0</v>
      </c>
      <c r="W62" s="80">
        <f>W61*F11</f>
        <v>0</v>
      </c>
      <c r="X62" s="80">
        <f>X61*F11</f>
        <v>0</v>
      </c>
      <c r="Y62" s="80">
        <f>Y61*F12</f>
        <v>0</v>
      </c>
      <c r="Z62" s="80">
        <f>Z61*F12</f>
        <v>0</v>
      </c>
      <c r="AA62" s="83">
        <f>AA61*F12</f>
        <v>0</v>
      </c>
      <c r="AB62" s="79">
        <f>AB61*F13</f>
        <v>0</v>
      </c>
      <c r="AC62" s="80">
        <f>AC61*F13</f>
        <v>0</v>
      </c>
      <c r="AD62" s="84">
        <f>AD61*F13</f>
        <v>0</v>
      </c>
      <c r="AE62" s="149"/>
      <c r="AF62" s="194"/>
      <c r="AG62" s="191"/>
      <c r="AH62" s="147"/>
      <c r="AI62" s="192"/>
      <c r="AJ62" s="147"/>
    </row>
    <row r="63" spans="1:38" customHeight="1" ht="9.4">
      <c r="A63" s="193" t="s">
        <v>110</v>
      </c>
      <c r="B63" s="92"/>
      <c r="C63" s="87"/>
      <c r="D63" s="87"/>
      <c r="E63" s="87"/>
      <c r="F63" s="87"/>
      <c r="G63" s="89"/>
      <c r="H63" s="95"/>
      <c r="I63" s="90"/>
      <c r="J63" s="87"/>
      <c r="K63" s="87"/>
      <c r="L63" s="87"/>
      <c r="M63" s="87"/>
      <c r="N63" s="87"/>
      <c r="O63" s="87"/>
      <c r="P63" s="87"/>
      <c r="Q63" s="87"/>
      <c r="R63" s="86"/>
      <c r="S63" s="86"/>
      <c r="T63" s="86"/>
      <c r="U63" s="91"/>
      <c r="V63" s="92"/>
      <c r="W63" s="87">
        <v>9.49</v>
      </c>
      <c r="X63" s="87"/>
      <c r="Y63" s="87"/>
      <c r="Z63" s="89">
        <v>11</v>
      </c>
      <c r="AA63" s="90"/>
      <c r="AB63" s="87"/>
      <c r="AC63" s="87"/>
      <c r="AD63" s="94"/>
      <c r="AE63" s="149"/>
      <c r="AF63" s="194" t="s">
        <v>111</v>
      </c>
      <c r="AG63" s="191">
        <f>(B64+C64+D64+H64+J64+K64+L64+M64+N64+O64+V64+W64+X64)/1000</f>
        <v>0.054</v>
      </c>
      <c r="AH63" s="147">
        <f>(E64+F64+G64+I64+P64+Q64+R64+S64+T64+U64+Y64+Z64+AA64)/1000</f>
        <v>0.176</v>
      </c>
      <c r="AI63" s="192">
        <f>(AB64+AC64+AD64)/1000</f>
        <v>0</v>
      </c>
      <c r="AJ63" s="147">
        <f>SUM(AG63:AI64)</f>
        <v>0.23</v>
      </c>
    </row>
    <row r="64" spans="1:38" customHeight="1" ht="9.4">
      <c r="A64" s="193"/>
      <c r="B64" s="79"/>
      <c r="C64" s="80">
        <f>C63*F11</f>
        <v>0</v>
      </c>
      <c r="D64" s="80">
        <f>D63*F11</f>
        <v>0</v>
      </c>
      <c r="E64" s="80">
        <f>E63*F12</f>
        <v>0</v>
      </c>
      <c r="F64" s="80">
        <f>F63*F12</f>
        <v>0</v>
      </c>
      <c r="G64" s="81">
        <f>G63*F12</f>
        <v>0</v>
      </c>
      <c r="H64" s="82">
        <f>H63*F11</f>
        <v>0</v>
      </c>
      <c r="I64" s="84">
        <f>I63*F12</f>
        <v>0</v>
      </c>
      <c r="J64" s="82">
        <f>J63*F11</f>
        <v>0</v>
      </c>
      <c r="K64" s="80">
        <f>K63*F11</f>
        <v>0</v>
      </c>
      <c r="L64" s="80">
        <f>L63*F11</f>
        <v>0</v>
      </c>
      <c r="M64" s="80">
        <f>M63*F11</f>
        <v>0</v>
      </c>
      <c r="N64" s="80">
        <f>N63*F11</f>
        <v>0</v>
      </c>
      <c r="O64" s="80">
        <f>O63*F11</f>
        <v>0</v>
      </c>
      <c r="P64" s="80">
        <f>P63*F12</f>
        <v>0</v>
      </c>
      <c r="Q64" s="80">
        <f>Q63*F12</f>
        <v>0</v>
      </c>
      <c r="R64" s="80">
        <f>R63*F12</f>
        <v>0</v>
      </c>
      <c r="S64" s="80">
        <f>S63*F12</f>
        <v>0</v>
      </c>
      <c r="T64" s="82">
        <f>T63*F12</f>
        <v>0</v>
      </c>
      <c r="U64" s="83">
        <f>U63*F12</f>
        <v>0</v>
      </c>
      <c r="V64" s="79">
        <f>V63*F11</f>
        <v>0</v>
      </c>
      <c r="W64" s="80">
        <v>54</v>
      </c>
      <c r="X64" s="80">
        <f>X63*F11</f>
        <v>0</v>
      </c>
      <c r="Y64" s="80">
        <f>Y63*F12</f>
        <v>0</v>
      </c>
      <c r="Z64" s="80">
        <f>Z63*F12</f>
        <v>176</v>
      </c>
      <c r="AA64" s="83">
        <f>AA63*F12</f>
        <v>0</v>
      </c>
      <c r="AB64" s="79">
        <f>AB63*F13</f>
        <v>0</v>
      </c>
      <c r="AC64" s="80">
        <f>AC63*F13</f>
        <v>0</v>
      </c>
      <c r="AD64" s="84">
        <f>AD63*F13</f>
        <v>0</v>
      </c>
      <c r="AE64" s="149"/>
      <c r="AF64" s="194"/>
      <c r="AG64" s="191"/>
      <c r="AH64" s="147"/>
      <c r="AI64" s="192"/>
      <c r="AJ64" s="147"/>
    </row>
    <row r="65" spans="1:38" customHeight="1" ht="9.4">
      <c r="A65" s="193" t="s">
        <v>112</v>
      </c>
      <c r="B65" s="92"/>
      <c r="C65" s="87"/>
      <c r="D65" s="87"/>
      <c r="E65" s="87"/>
      <c r="F65" s="87"/>
      <c r="G65" s="89"/>
      <c r="H65" s="95"/>
      <c r="I65" s="90"/>
      <c r="J65" s="87"/>
      <c r="K65" s="87"/>
      <c r="L65" s="87"/>
      <c r="M65" s="87"/>
      <c r="N65" s="87"/>
      <c r="O65" s="87"/>
      <c r="P65" s="87"/>
      <c r="Q65" s="87"/>
      <c r="R65" s="86"/>
      <c r="S65" s="86"/>
      <c r="T65" s="86"/>
      <c r="U65" s="91"/>
      <c r="V65" s="92"/>
      <c r="W65" s="87"/>
      <c r="X65" s="87"/>
      <c r="Y65" s="87"/>
      <c r="Z65" s="89"/>
      <c r="AA65" s="90"/>
      <c r="AB65" s="87"/>
      <c r="AC65" s="87"/>
      <c r="AD65" s="94"/>
      <c r="AE65" s="149"/>
      <c r="AF65" s="194" t="s">
        <v>113</v>
      </c>
      <c r="AG65" s="191">
        <f>(B66+C66+D66+H66+J66+K66+L66+M66+N66+O66+V66+W66+X66)/1000</f>
        <v>0</v>
      </c>
      <c r="AH65" s="147">
        <f>(E66+F66+G66+I66+P66+Q66+R66+S66+T66+U66+Y66+Z66+AA66)/1000</f>
        <v>0</v>
      </c>
      <c r="AI65" s="192">
        <f>(AB66+AC66+AD66)/1000</f>
        <v>0</v>
      </c>
      <c r="AJ65" s="147">
        <f>SUM(AG65:AI66)</f>
        <v>0</v>
      </c>
    </row>
    <row r="66" spans="1:38" customHeight="1" ht="9.4">
      <c r="A66" s="193"/>
      <c r="B66" s="79">
        <f>B65*F11</f>
        <v>0</v>
      </c>
      <c r="C66" s="80">
        <f>C65*F11</f>
        <v>0</v>
      </c>
      <c r="D66" s="80">
        <f>D65*F11</f>
        <v>0</v>
      </c>
      <c r="E66" s="80">
        <f>E65*F12</f>
        <v>0</v>
      </c>
      <c r="F66" s="80">
        <f>F65*F12</f>
        <v>0</v>
      </c>
      <c r="G66" s="81">
        <f>G65*F12</f>
        <v>0</v>
      </c>
      <c r="H66" s="82">
        <f>H65*F11</f>
        <v>0</v>
      </c>
      <c r="I66" s="84">
        <f>I65*F12</f>
        <v>0</v>
      </c>
      <c r="J66" s="82">
        <f>J65*F11</f>
        <v>0</v>
      </c>
      <c r="K66" s="80">
        <f>K65*F11</f>
        <v>0</v>
      </c>
      <c r="L66" s="80"/>
      <c r="M66" s="80">
        <f>M65*F11</f>
        <v>0</v>
      </c>
      <c r="N66" s="80">
        <f>N65*F11</f>
        <v>0</v>
      </c>
      <c r="O66" s="80">
        <f>O65*F11</f>
        <v>0</v>
      </c>
      <c r="P66" s="80">
        <f>P65*F12</f>
        <v>0</v>
      </c>
      <c r="Q66" s="80">
        <f>Q65*F12</f>
        <v>0</v>
      </c>
      <c r="R66" s="80">
        <f>R65*F12</f>
        <v>0</v>
      </c>
      <c r="S66" s="80">
        <f>S65*F12</f>
        <v>0</v>
      </c>
      <c r="T66" s="82">
        <f>T65*F12</f>
        <v>0</v>
      </c>
      <c r="U66" s="83">
        <f>U65*F12</f>
        <v>0</v>
      </c>
      <c r="V66" s="79">
        <f>V65*F11</f>
        <v>0</v>
      </c>
      <c r="W66" s="80">
        <f>W65*F11</f>
        <v>0</v>
      </c>
      <c r="X66" s="80">
        <f>X65*F11</f>
        <v>0</v>
      </c>
      <c r="Y66" s="80">
        <f>Y65*F12</f>
        <v>0</v>
      </c>
      <c r="Z66" s="80">
        <f>Z65*F12</f>
        <v>0</v>
      </c>
      <c r="AA66" s="83">
        <f>AA65*F12</f>
        <v>0</v>
      </c>
      <c r="AB66" s="79">
        <f>AB65*F13</f>
        <v>0</v>
      </c>
      <c r="AC66" s="80">
        <f>AC65*F13</f>
        <v>0</v>
      </c>
      <c r="AD66" s="84">
        <f>AD65*F13</f>
        <v>0</v>
      </c>
      <c r="AE66" s="149"/>
      <c r="AF66" s="194"/>
      <c r="AG66" s="191"/>
      <c r="AH66" s="147"/>
      <c r="AI66" s="192"/>
      <c r="AJ66" s="147"/>
    </row>
    <row r="67" spans="1:38" customHeight="1" ht="9.4">
      <c r="A67" s="189" t="s">
        <v>114</v>
      </c>
      <c r="B67" s="92"/>
      <c r="C67" s="87"/>
      <c r="D67" s="87"/>
      <c r="E67" s="87"/>
      <c r="F67" s="87"/>
      <c r="G67" s="89"/>
      <c r="H67" s="95"/>
      <c r="I67" s="90"/>
      <c r="J67" s="87"/>
      <c r="K67" s="87"/>
      <c r="L67" s="87"/>
      <c r="M67" s="87"/>
      <c r="N67" s="87"/>
      <c r="O67" s="87"/>
      <c r="P67" s="87"/>
      <c r="Q67" s="87"/>
      <c r="R67" s="86"/>
      <c r="S67" s="86"/>
      <c r="T67" s="86"/>
      <c r="U67" s="91"/>
      <c r="V67" s="92"/>
      <c r="W67" s="87"/>
      <c r="X67" s="87"/>
      <c r="Y67" s="87"/>
      <c r="Z67" s="89"/>
      <c r="AA67" s="90"/>
      <c r="AB67" s="87"/>
      <c r="AC67" s="87"/>
      <c r="AD67" s="94"/>
      <c r="AE67" s="149"/>
      <c r="AF67" s="190" t="s">
        <v>115</v>
      </c>
      <c r="AG67" s="191">
        <f>(B68+C68+D68+H68+J68+K68+L68+M68+N68+O68+V68+W68+X68)/1000</f>
        <v>0</v>
      </c>
      <c r="AH67" s="147">
        <f>(E68+F68+G68+I68+P68+Q68+R68+S68+T68+U68+Y68+Z68+AA68)/1000</f>
        <v>0</v>
      </c>
      <c r="AI67" s="192">
        <f>(AB68+AC68+AD68)/1000</f>
        <v>0</v>
      </c>
      <c r="AJ67" s="147">
        <f>SUM(AG67:AI68)</f>
        <v>0</v>
      </c>
    </row>
    <row r="68" spans="1:38" customHeight="1" ht="8.25">
      <c r="A68" s="189"/>
      <c r="B68" s="79">
        <f>B67*F11</f>
        <v>0</v>
      </c>
      <c r="C68" s="80">
        <f>C67*F11</f>
        <v>0</v>
      </c>
      <c r="D68" s="80">
        <f>D67*F11</f>
        <v>0</v>
      </c>
      <c r="E68" s="80">
        <f>E67*F12</f>
        <v>0</v>
      </c>
      <c r="F68" s="80">
        <f>F67*F12</f>
        <v>0</v>
      </c>
      <c r="G68" s="80">
        <f>G67*F12</f>
        <v>0</v>
      </c>
      <c r="H68" s="82">
        <f>H67*F11</f>
        <v>0</v>
      </c>
      <c r="I68" s="84">
        <f>I67*F12</f>
        <v>0</v>
      </c>
      <c r="J68" s="82">
        <f>J67*F11</f>
        <v>0</v>
      </c>
      <c r="K68" s="80">
        <f>K67*F11</f>
        <v>0</v>
      </c>
      <c r="L68" s="80">
        <f>L67*F11</f>
        <v>0</v>
      </c>
      <c r="M68" s="80">
        <f>M67*F11</f>
        <v>0</v>
      </c>
      <c r="N68" s="80">
        <f>N67*F11</f>
        <v>0</v>
      </c>
      <c r="O68" s="80">
        <f>O67*F11</f>
        <v>0</v>
      </c>
      <c r="P68" s="80">
        <f>P67*F12</f>
        <v>0</v>
      </c>
      <c r="Q68" s="80"/>
      <c r="R68" s="80">
        <f>R67*F12</f>
        <v>0</v>
      </c>
      <c r="S68" s="80">
        <f>S67*F12</f>
        <v>0</v>
      </c>
      <c r="T68" s="82">
        <f>T67*F12</f>
        <v>0</v>
      </c>
      <c r="U68" s="83">
        <f>U67*F12</f>
        <v>0</v>
      </c>
      <c r="V68" s="79">
        <f>V67*F11</f>
        <v>0</v>
      </c>
      <c r="W68" s="80">
        <f>W67*F11</f>
        <v>0</v>
      </c>
      <c r="X68" s="80">
        <f>X67*F11</f>
        <v>0</v>
      </c>
      <c r="Y68" s="80">
        <f>Y67*F12</f>
        <v>0</v>
      </c>
      <c r="Z68" s="80">
        <f>Z67*F12</f>
        <v>0</v>
      </c>
      <c r="AA68" s="83">
        <f>AA67*F12</f>
        <v>0</v>
      </c>
      <c r="AB68" s="79">
        <f>AB67*F13</f>
        <v>0</v>
      </c>
      <c r="AC68" s="80">
        <f>AC67*F13</f>
        <v>0</v>
      </c>
      <c r="AD68" s="84">
        <f>AD67*F13</f>
        <v>0</v>
      </c>
      <c r="AE68" s="149"/>
      <c r="AF68" s="190"/>
      <c r="AG68" s="191"/>
      <c r="AH68" s="147"/>
      <c r="AI68" s="192"/>
      <c r="AJ68" s="147"/>
    </row>
    <row r="69" spans="1:38" customHeight="1" ht="10.5" hidden="true">
      <c r="A69" s="11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3"/>
      <c r="AF69" s="3"/>
      <c r="AG69" s="27"/>
      <c r="AH69" s="27"/>
      <c r="AI69" s="27"/>
    </row>
    <row r="70" spans="1:38" customHeight="1" ht="9.75" hidden="true">
      <c r="A70" s="11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3"/>
      <c r="AF70" s="3"/>
      <c r="AG70" s="27"/>
      <c r="AH70" s="27"/>
      <c r="AI70" s="27"/>
    </row>
    <row r="71" spans="1:38" customHeight="1" ht="11.25" hidden="true">
      <c r="A71" s="118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3"/>
      <c r="AF71" s="3"/>
      <c r="AG71" s="27"/>
      <c r="AH71" s="27" t="s">
        <v>116</v>
      </c>
      <c r="AI71" s="27"/>
    </row>
    <row r="72" spans="1:38" customHeight="1" ht="12">
      <c r="A72" s="119" t="s">
        <v>32</v>
      </c>
      <c r="B72" s="182" t="s">
        <v>33</v>
      </c>
      <c r="C72" s="182"/>
      <c r="D72" s="182"/>
      <c r="E72" s="182"/>
      <c r="F72" s="182"/>
      <c r="G72" s="182"/>
      <c r="H72" s="183" t="s">
        <v>34</v>
      </c>
      <c r="I72" s="183"/>
      <c r="J72" s="184" t="s">
        <v>35</v>
      </c>
      <c r="K72" s="184"/>
      <c r="L72" s="184"/>
      <c r="M72" s="184"/>
      <c r="N72" s="184"/>
      <c r="O72" s="184"/>
      <c r="P72" s="184"/>
      <c r="Q72" s="184"/>
      <c r="R72" s="184"/>
      <c r="S72" s="184"/>
      <c r="T72" s="184"/>
      <c r="U72" s="184"/>
      <c r="V72" s="185" t="s">
        <v>36</v>
      </c>
      <c r="W72" s="185"/>
      <c r="X72" s="185"/>
      <c r="Y72" s="185"/>
      <c r="Z72" s="185"/>
      <c r="AA72" s="185"/>
      <c r="AB72" s="186" t="s">
        <v>37</v>
      </c>
      <c r="AC72" s="186"/>
      <c r="AD72" s="186"/>
      <c r="AE72" s="187" t="s">
        <v>38</v>
      </c>
      <c r="AF72" s="174" t="s">
        <v>39</v>
      </c>
      <c r="AG72" s="175" t="s">
        <v>40</v>
      </c>
      <c r="AH72" s="175"/>
      <c r="AI72" s="175"/>
      <c r="AJ72" s="175"/>
    </row>
    <row r="73" spans="1:38" customHeight="1" ht="12">
      <c r="A73" s="120"/>
      <c r="B73" s="176" t="s">
        <v>41</v>
      </c>
      <c r="C73" s="176"/>
      <c r="D73" s="176"/>
      <c r="E73" s="177" t="s">
        <v>42</v>
      </c>
      <c r="F73" s="177"/>
      <c r="G73" s="177"/>
      <c r="H73" s="30" t="s">
        <v>41</v>
      </c>
      <c r="I73" s="31" t="s">
        <v>42</v>
      </c>
      <c r="J73" s="178" t="s">
        <v>41</v>
      </c>
      <c r="K73" s="178"/>
      <c r="L73" s="178"/>
      <c r="M73" s="178"/>
      <c r="N73" s="178"/>
      <c r="O73" s="178"/>
      <c r="P73" s="177" t="s">
        <v>42</v>
      </c>
      <c r="Q73" s="177"/>
      <c r="R73" s="177"/>
      <c r="S73" s="177"/>
      <c r="T73" s="177"/>
      <c r="U73" s="177"/>
      <c r="V73" s="179" t="s">
        <v>41</v>
      </c>
      <c r="W73" s="179"/>
      <c r="X73" s="179"/>
      <c r="Y73" s="180" t="s">
        <v>42</v>
      </c>
      <c r="Z73" s="180"/>
      <c r="AA73" s="180"/>
      <c r="AB73" s="186"/>
      <c r="AC73" s="186"/>
      <c r="AD73" s="186"/>
      <c r="AE73" s="187"/>
      <c r="AF73" s="174"/>
      <c r="AG73" s="175"/>
      <c r="AH73" s="175"/>
      <c r="AI73" s="175"/>
      <c r="AJ73" s="175"/>
    </row>
    <row r="74" spans="1:38" customHeight="1" ht="10.5">
      <c r="A74" s="121"/>
      <c r="B74" s="181" t="str">
        <f>B19</f>
        <v>каша овсяная молчная</v>
      </c>
      <c r="C74" s="162" t="str">
        <f>C19</f>
        <v>чай на молоке</v>
      </c>
      <c r="D74" s="162" t="str">
        <f>D19</f>
        <v>бутерброд с маслом</v>
      </c>
      <c r="E74" s="162" t="str">
        <f>E19</f>
        <v>каша овсяная молочная</v>
      </c>
      <c r="F74" s="162" t="str">
        <f>F19</f>
        <v>чай на молоке</v>
      </c>
      <c r="G74" s="188" t="str">
        <f>G19</f>
        <v>бутерброд с маслом</v>
      </c>
      <c r="H74" s="172" t="str">
        <f>H19</f>
        <v>яблоко</v>
      </c>
      <c r="I74" s="173" t="str">
        <f>I19</f>
        <v>яблоко</v>
      </c>
      <c r="J74" s="172" t="str">
        <f>J19</f>
        <v>солёный помидор</v>
      </c>
      <c r="K74" s="162" t="str">
        <f>K19</f>
        <v>суп с клёцками</v>
      </c>
      <c r="L74" s="162" t="str">
        <f>L19</f>
        <v>котлета рыбная</v>
      </c>
      <c r="M74" s="162" t="str">
        <f>M19</f>
        <v>каша гречневая рассыпчатая</v>
      </c>
      <c r="N74" s="162" t="str">
        <f>N19</f>
        <v>соус томатный</v>
      </c>
      <c r="O74" s="162" t="str">
        <f>O19</f>
        <v>кисель ф\я хлеб</v>
      </c>
      <c r="P74" s="162" t="str">
        <f>P19</f>
        <v>солёный помидор</v>
      </c>
      <c r="Q74" s="162" t="str">
        <f>Q19</f>
        <v>суп с клёцками</v>
      </c>
      <c r="R74" s="162" t="str">
        <f>R19</f>
        <v>котлета рыбная</v>
      </c>
      <c r="S74" s="162" t="str">
        <f>S19</f>
        <v>каша гречневая расс</v>
      </c>
      <c r="T74" s="162" t="str">
        <f>T19</f>
        <v>соус томатный</v>
      </c>
      <c r="U74" s="170" t="str">
        <f>U19</f>
        <v>кисель ф\я хлеб</v>
      </c>
      <c r="V74" s="171">
        <f>V19</f>
        <v/>
      </c>
      <c r="W74" s="162" t="str">
        <f>W19</f>
        <v>сырники с повидлом</v>
      </c>
      <c r="X74" s="162" t="str">
        <f>X19</f>
        <v>кефир</v>
      </c>
      <c r="Y74" s="162">
        <f>Y19</f>
        <v/>
      </c>
      <c r="Z74" s="162" t="str">
        <f>Z19</f>
        <v>сырники с повидлом</v>
      </c>
      <c r="AA74" s="163" t="str">
        <f>AA19</f>
        <v>кефир</v>
      </c>
      <c r="AB74" s="164">
        <f>AB19</f>
        <v/>
      </c>
      <c r="AC74" s="162">
        <f>AC19</f>
        <v/>
      </c>
      <c r="AD74" s="164">
        <f>AD19</f>
        <v/>
      </c>
      <c r="AE74" s="187"/>
      <c r="AF74" s="174"/>
      <c r="AG74" s="165" t="s">
        <v>57</v>
      </c>
      <c r="AH74" s="165"/>
      <c r="AI74" s="165"/>
      <c r="AJ74" s="165"/>
    </row>
    <row r="75" spans="1:38" customHeight="1" ht="10.5">
      <c r="A75" s="122" t="s">
        <v>58</v>
      </c>
      <c r="B75" s="181"/>
      <c r="C75" s="162"/>
      <c r="D75" s="162"/>
      <c r="E75" s="162"/>
      <c r="F75" s="162"/>
      <c r="G75" s="188"/>
      <c r="H75" s="172"/>
      <c r="I75" s="173"/>
      <c r="J75" s="172"/>
      <c r="K75" s="162"/>
      <c r="L75" s="162"/>
      <c r="M75" s="162"/>
      <c r="N75" s="162"/>
      <c r="O75" s="162"/>
      <c r="P75" s="162"/>
      <c r="Q75" s="162"/>
      <c r="R75" s="162"/>
      <c r="S75" s="162"/>
      <c r="T75" s="162"/>
      <c r="U75" s="170"/>
      <c r="V75" s="171"/>
      <c r="W75" s="162"/>
      <c r="X75" s="162"/>
      <c r="Y75" s="162"/>
      <c r="Z75" s="162"/>
      <c r="AA75" s="163"/>
      <c r="AB75" s="164"/>
      <c r="AC75" s="162"/>
      <c r="AD75" s="164"/>
      <c r="AE75" s="187"/>
      <c r="AF75" s="174"/>
      <c r="AG75" s="166" t="s">
        <v>41</v>
      </c>
      <c r="AH75" s="167" t="s">
        <v>42</v>
      </c>
      <c r="AI75" s="168" t="s">
        <v>59</v>
      </c>
      <c r="AJ75" s="169" t="s">
        <v>60</v>
      </c>
    </row>
    <row r="76" spans="1:38" customHeight="1" ht="37.15">
      <c r="A76" s="123"/>
      <c r="B76" s="181"/>
      <c r="C76" s="162"/>
      <c r="D76" s="162"/>
      <c r="E76" s="162"/>
      <c r="F76" s="162"/>
      <c r="G76" s="188"/>
      <c r="H76" s="172"/>
      <c r="I76" s="173"/>
      <c r="J76" s="172"/>
      <c r="K76" s="162"/>
      <c r="L76" s="162"/>
      <c r="M76" s="162"/>
      <c r="N76" s="162"/>
      <c r="O76" s="162"/>
      <c r="P76" s="162"/>
      <c r="Q76" s="162"/>
      <c r="R76" s="162"/>
      <c r="S76" s="162"/>
      <c r="T76" s="162"/>
      <c r="U76" s="170"/>
      <c r="V76" s="171"/>
      <c r="W76" s="162"/>
      <c r="X76" s="162"/>
      <c r="Y76" s="162"/>
      <c r="Z76" s="162"/>
      <c r="AA76" s="163"/>
      <c r="AB76" s="164"/>
      <c r="AC76" s="162"/>
      <c r="AD76" s="164"/>
      <c r="AE76" s="187"/>
      <c r="AF76" s="174"/>
      <c r="AG76" s="166"/>
      <c r="AH76" s="167"/>
      <c r="AI76" s="168"/>
      <c r="AJ76" s="169"/>
    </row>
    <row r="77" spans="1:38" customHeight="1" ht="8.25">
      <c r="A77" s="124">
        <v>1</v>
      </c>
      <c r="B77" s="125">
        <v>2</v>
      </c>
      <c r="C77" s="126">
        <v>3</v>
      </c>
      <c r="D77" s="126">
        <v>4</v>
      </c>
      <c r="E77" s="126">
        <v>5</v>
      </c>
      <c r="F77" s="126">
        <v>6</v>
      </c>
      <c r="G77" s="127">
        <v>7</v>
      </c>
      <c r="H77" s="126">
        <v>8</v>
      </c>
      <c r="I77" s="126">
        <v>9</v>
      </c>
      <c r="J77" s="126">
        <v>10</v>
      </c>
      <c r="K77" s="126">
        <v>11</v>
      </c>
      <c r="L77" s="126">
        <v>12</v>
      </c>
      <c r="M77" s="126">
        <v>13</v>
      </c>
      <c r="N77" s="126">
        <v>14</v>
      </c>
      <c r="O77" s="126">
        <v>15</v>
      </c>
      <c r="P77" s="126">
        <v>16</v>
      </c>
      <c r="Q77" s="126">
        <v>17</v>
      </c>
      <c r="R77" s="126">
        <v>18</v>
      </c>
      <c r="S77" s="126">
        <v>19</v>
      </c>
      <c r="T77" s="126">
        <v>20</v>
      </c>
      <c r="U77" s="128">
        <v>21</v>
      </c>
      <c r="V77" s="129">
        <v>22</v>
      </c>
      <c r="W77" s="126">
        <v>23</v>
      </c>
      <c r="X77" s="126">
        <v>24</v>
      </c>
      <c r="Y77" s="126">
        <v>25</v>
      </c>
      <c r="Z77" s="126">
        <v>26</v>
      </c>
      <c r="AA77" s="130">
        <v>27</v>
      </c>
      <c r="AB77" s="126">
        <v>28</v>
      </c>
      <c r="AC77" s="126">
        <v>29</v>
      </c>
      <c r="AD77" s="126">
        <v>30</v>
      </c>
      <c r="AE77" s="131">
        <v>31</v>
      </c>
      <c r="AF77" s="132">
        <v>32</v>
      </c>
      <c r="AG77" s="125">
        <v>33</v>
      </c>
      <c r="AH77" s="126">
        <v>34</v>
      </c>
      <c r="AI77" s="126">
        <v>35</v>
      </c>
      <c r="AJ77" s="133">
        <v>36</v>
      </c>
    </row>
    <row r="78" spans="1:38" customHeight="1" ht="9.4">
      <c r="A78" s="159" t="s">
        <v>117</v>
      </c>
      <c r="B78" s="69"/>
      <c r="C78" s="70"/>
      <c r="D78" s="70"/>
      <c r="E78" s="70"/>
      <c r="F78" s="70"/>
      <c r="G78" s="134"/>
      <c r="H78" s="72"/>
      <c r="I78" s="77"/>
      <c r="J78" s="69"/>
      <c r="K78" s="70"/>
      <c r="L78" s="70"/>
      <c r="M78" s="70"/>
      <c r="N78" s="70"/>
      <c r="O78" s="70"/>
      <c r="P78" s="70"/>
      <c r="Q78" s="70"/>
      <c r="R78" s="76"/>
      <c r="S78" s="76"/>
      <c r="T78" s="76"/>
      <c r="U78" s="77"/>
      <c r="V78" s="69"/>
      <c r="W78" s="70"/>
      <c r="X78" s="70"/>
      <c r="Y78" s="70"/>
      <c r="Z78" s="76"/>
      <c r="AA78" s="78"/>
      <c r="AB78" s="70"/>
      <c r="AC78" s="70"/>
      <c r="AD78" s="74"/>
      <c r="AE78" s="160"/>
      <c r="AF78" s="161" t="s">
        <v>118</v>
      </c>
      <c r="AG78" s="151">
        <f>(B79+C79+D79+H79+J79+K79+L79+M79+N79+O79+V79+W79+X79)/1000</f>
        <v>0</v>
      </c>
      <c r="AH78" s="152">
        <f>(E79+F79+G79+I79+P79+Q79+R79+S79+T79+U79+Y79+Z79+AA79)/1000</f>
        <v>0</v>
      </c>
      <c r="AI78" s="153">
        <f>(AB79+AC79+AD79)/1000</f>
        <v>0</v>
      </c>
      <c r="AJ78" s="152">
        <f>SUM(AG78:AI79)</f>
        <v>0</v>
      </c>
    </row>
    <row r="79" spans="1:38" customHeight="1" ht="9.4">
      <c r="A79" s="159"/>
      <c r="B79" s="79">
        <f>B78*F11</f>
        <v>0</v>
      </c>
      <c r="C79" s="80">
        <f>C78*F11</f>
        <v>0</v>
      </c>
      <c r="D79" s="80">
        <f>D78*F11</f>
        <v>0</v>
      </c>
      <c r="E79" s="80">
        <f>E78*F12</f>
        <v>0</v>
      </c>
      <c r="F79" s="80">
        <f>F78*F12</f>
        <v>0</v>
      </c>
      <c r="G79" s="81">
        <f>G78*F12</f>
        <v>0</v>
      </c>
      <c r="H79" s="82">
        <f>H78*F11</f>
        <v>0</v>
      </c>
      <c r="I79" s="84">
        <f>I78*F12</f>
        <v>0</v>
      </c>
      <c r="J79" s="82">
        <f>J78*F11</f>
        <v>0</v>
      </c>
      <c r="K79" s="80">
        <f>K78*F11</f>
        <v>0</v>
      </c>
      <c r="L79" s="80">
        <f>L78*F11</f>
        <v>0</v>
      </c>
      <c r="M79" s="80">
        <f>M78*F11</f>
        <v>0</v>
      </c>
      <c r="N79" s="80">
        <f>N78*F11</f>
        <v>0</v>
      </c>
      <c r="O79" s="80">
        <f>O78*F11</f>
        <v>0</v>
      </c>
      <c r="P79" s="80">
        <f>P78*F12</f>
        <v>0</v>
      </c>
      <c r="Q79" s="80">
        <f>Q78*F12</f>
        <v>0</v>
      </c>
      <c r="R79" s="80">
        <f>R78*F12</f>
        <v>0</v>
      </c>
      <c r="S79" s="80">
        <f>S78*F12</f>
        <v>0</v>
      </c>
      <c r="T79" s="82">
        <f>T78*F12</f>
        <v>0</v>
      </c>
      <c r="U79" s="83">
        <f>U78*F12</f>
        <v>0</v>
      </c>
      <c r="V79" s="79">
        <f>V78*F11</f>
        <v>0</v>
      </c>
      <c r="W79" s="80">
        <f>W78*F11</f>
        <v>0</v>
      </c>
      <c r="X79" s="80">
        <f>X78*F11</f>
        <v>0</v>
      </c>
      <c r="Y79" s="80">
        <f>Y78*F12</f>
        <v>0</v>
      </c>
      <c r="Z79" s="80">
        <f>Z78*F12</f>
        <v>0</v>
      </c>
      <c r="AA79" s="135">
        <f>AA78*F12</f>
        <v>0</v>
      </c>
      <c r="AB79" s="83">
        <f>AB78*F13</f>
        <v>0</v>
      </c>
      <c r="AC79" s="80">
        <f>AC78*F13</f>
        <v>0</v>
      </c>
      <c r="AD79" s="84">
        <f>AD78*F13</f>
        <v>0</v>
      </c>
      <c r="AE79" s="160"/>
      <c r="AF79" s="161"/>
      <c r="AG79" s="151"/>
      <c r="AH79" s="152"/>
      <c r="AI79" s="153"/>
      <c r="AJ79" s="152"/>
    </row>
    <row r="80" spans="1:38" customHeight="1" ht="9.4">
      <c r="A80" s="156" t="s">
        <v>119</v>
      </c>
      <c r="B80" s="92">
        <v>13</v>
      </c>
      <c r="C80" s="87"/>
      <c r="D80" s="87"/>
      <c r="E80" s="87">
        <v>15</v>
      </c>
      <c r="F80" s="87"/>
      <c r="G80" s="88"/>
      <c r="H80" s="89"/>
      <c r="I80" s="91"/>
      <c r="J80" s="92"/>
      <c r="K80" s="87"/>
      <c r="L80" s="87"/>
      <c r="M80" s="87"/>
      <c r="N80" s="87"/>
      <c r="O80" s="87"/>
      <c r="P80" s="87"/>
      <c r="Q80" s="87"/>
      <c r="R80" s="86"/>
      <c r="S80" s="86"/>
      <c r="T80" s="86"/>
      <c r="U80" s="91"/>
      <c r="V80" s="92"/>
      <c r="W80" s="87"/>
      <c r="X80" s="87"/>
      <c r="Y80" s="87"/>
      <c r="Z80" s="86"/>
      <c r="AA80" s="94"/>
      <c r="AB80" s="87"/>
      <c r="AC80" s="87"/>
      <c r="AD80" s="90"/>
      <c r="AE80" s="149"/>
      <c r="AF80" s="155" t="s">
        <v>120</v>
      </c>
      <c r="AG80" s="151">
        <f>(B81+C81+D81+H81+J81+K81+L81+M81+N81+O81+V81+W81+X81)/1000</f>
        <v>0.08</v>
      </c>
      <c r="AH80" s="152">
        <f>(E81+F81+G81+I81+P81+Q81+R81+S81+T81+U81+Y81+Z81+AA81)/1000</f>
        <v>0.24</v>
      </c>
      <c r="AI80" s="153">
        <f>(AB81+AC81+AD81)/1000</f>
        <v>0</v>
      </c>
      <c r="AJ80" s="147">
        <f>SUM(AG80:AI81)</f>
        <v>0.32</v>
      </c>
    </row>
    <row r="81" spans="1:38" customHeight="1" ht="9.4">
      <c r="A81" s="156"/>
      <c r="B81" s="79">
        <v>80</v>
      </c>
      <c r="C81" s="80">
        <f>C80*F11</f>
        <v>0</v>
      </c>
      <c r="D81" s="80">
        <f>D80*F11</f>
        <v>0</v>
      </c>
      <c r="E81" s="80">
        <f>E80*F12</f>
        <v>240</v>
      </c>
      <c r="F81" s="80">
        <f>F80*F12</f>
        <v>0</v>
      </c>
      <c r="G81" s="81">
        <f>G80*F12</f>
        <v>0</v>
      </c>
      <c r="H81" s="82">
        <f>H80*F11</f>
        <v>0</v>
      </c>
      <c r="I81" s="84">
        <f>I80*F12</f>
        <v>0</v>
      </c>
      <c r="J81" s="82">
        <f>J80*F11</f>
        <v>0</v>
      </c>
      <c r="K81" s="80">
        <f>K80*F11</f>
        <v>0</v>
      </c>
      <c r="L81" s="80">
        <f>L80*F11</f>
        <v>0</v>
      </c>
      <c r="M81" s="80">
        <f>M80*F11</f>
        <v>0</v>
      </c>
      <c r="N81" s="80">
        <f>N80*F11</f>
        <v>0</v>
      </c>
      <c r="O81" s="80">
        <f>O80*F11</f>
        <v>0</v>
      </c>
      <c r="P81" s="80">
        <f>P80*F12</f>
        <v>0</v>
      </c>
      <c r="Q81" s="80">
        <f>Q80*F12</f>
        <v>0</v>
      </c>
      <c r="R81" s="80">
        <f>R80*F12</f>
        <v>0</v>
      </c>
      <c r="S81" s="80">
        <f>S80*F12</f>
        <v>0</v>
      </c>
      <c r="T81" s="82">
        <f>T80*F12</f>
        <v>0</v>
      </c>
      <c r="U81" s="83">
        <f>U80*F12</f>
        <v>0</v>
      </c>
      <c r="V81" s="79">
        <f>V80*F11</f>
        <v>0</v>
      </c>
      <c r="W81" s="80">
        <f>W80*F11</f>
        <v>0</v>
      </c>
      <c r="X81" s="80">
        <f>X80*F11</f>
        <v>0</v>
      </c>
      <c r="Y81" s="80">
        <f>Y80*F12</f>
        <v>0</v>
      </c>
      <c r="Z81" s="80">
        <f>Z80*F12</f>
        <v>0</v>
      </c>
      <c r="AA81" s="135">
        <f>AA80*F12</f>
        <v>0</v>
      </c>
      <c r="AB81" s="83">
        <f>AB80*F13</f>
        <v>0</v>
      </c>
      <c r="AC81" s="80">
        <f>AC80*F13</f>
        <v>0</v>
      </c>
      <c r="AD81" s="84">
        <f>AD80*F13</f>
        <v>0</v>
      </c>
      <c r="AE81" s="149"/>
      <c r="AF81" s="155"/>
      <c r="AG81" s="151"/>
      <c r="AH81" s="152"/>
      <c r="AI81" s="153"/>
      <c r="AJ81" s="147"/>
    </row>
    <row r="82" spans="1:38" customHeight="1" ht="9.4">
      <c r="A82" s="156" t="s">
        <v>121</v>
      </c>
      <c r="B82" s="92"/>
      <c r="C82" s="87"/>
      <c r="D82" s="87"/>
      <c r="E82" s="87"/>
      <c r="F82" s="87"/>
      <c r="G82" s="88"/>
      <c r="H82" s="89"/>
      <c r="I82" s="91"/>
      <c r="J82" s="92"/>
      <c r="K82" s="87"/>
      <c r="L82" s="87"/>
      <c r="M82" s="87"/>
      <c r="N82" s="87"/>
      <c r="O82" s="87"/>
      <c r="P82" s="87"/>
      <c r="Q82" s="87"/>
      <c r="R82" s="86"/>
      <c r="S82" s="86"/>
      <c r="T82" s="86"/>
      <c r="U82" s="91"/>
      <c r="V82" s="92"/>
      <c r="W82" s="87"/>
      <c r="X82" s="87"/>
      <c r="Y82" s="87"/>
      <c r="Z82" s="86"/>
      <c r="AA82" s="94"/>
      <c r="AB82" s="87"/>
      <c r="AC82" s="87"/>
      <c r="AD82" s="90"/>
      <c r="AE82" s="149"/>
      <c r="AF82" s="155" t="s">
        <v>122</v>
      </c>
      <c r="AG82" s="151">
        <f>(B83+C83+D83+H83+J83+K83+L83+M83+N83+O83+V83+W83+X83)/1000</f>
        <v>0</v>
      </c>
      <c r="AH82" s="152">
        <f>(E83+F83+G83+I83+P83+Q83+R83+S83+T83+U83+Y83+Z83+AA83)/1000</f>
        <v>0</v>
      </c>
      <c r="AI82" s="153">
        <f>(AB83+AC83+AD83)/1000</f>
        <v>0</v>
      </c>
      <c r="AJ82" s="147">
        <f>SUM(AG82:AI83)</f>
        <v>0</v>
      </c>
    </row>
    <row r="83" spans="1:38" customHeight="1" ht="9.4">
      <c r="A83" s="156"/>
      <c r="B83" s="79">
        <f>B82*F11</f>
        <v>0</v>
      </c>
      <c r="C83" s="80">
        <f>C82*F11</f>
        <v>0</v>
      </c>
      <c r="D83" s="80">
        <f>D82*F11</f>
        <v>0</v>
      </c>
      <c r="E83" s="80">
        <f>E82*F12</f>
        <v>0</v>
      </c>
      <c r="F83" s="80">
        <f>F82*F12</f>
        <v>0</v>
      </c>
      <c r="G83" s="81">
        <f>G82*F12</f>
        <v>0</v>
      </c>
      <c r="H83" s="82">
        <f>H82*F11</f>
        <v>0</v>
      </c>
      <c r="I83" s="84">
        <f>I82*F12</f>
        <v>0</v>
      </c>
      <c r="J83" s="82">
        <f>J82*F11</f>
        <v>0</v>
      </c>
      <c r="K83" s="80">
        <f>K82*F11</f>
        <v>0</v>
      </c>
      <c r="L83" s="80">
        <f>L82*F11</f>
        <v>0</v>
      </c>
      <c r="M83" s="80">
        <f>M82*F11</f>
        <v>0</v>
      </c>
      <c r="N83" s="80">
        <f>N82*F11</f>
        <v>0</v>
      </c>
      <c r="O83" s="80">
        <f>O82*F11</f>
        <v>0</v>
      </c>
      <c r="P83" s="80">
        <f>P82*F12</f>
        <v>0</v>
      </c>
      <c r="Q83" s="80">
        <f>Q82*F12</f>
        <v>0</v>
      </c>
      <c r="R83" s="80">
        <f>R82*F12</f>
        <v>0</v>
      </c>
      <c r="S83" s="80">
        <f>S82*F12</f>
        <v>0</v>
      </c>
      <c r="T83" s="82">
        <f>T82*F12</f>
        <v>0</v>
      </c>
      <c r="U83" s="83">
        <f>U82*F12</f>
        <v>0</v>
      </c>
      <c r="V83" s="79">
        <f>V82*F11</f>
        <v>0</v>
      </c>
      <c r="W83" s="80">
        <f>W82*F11</f>
        <v>0</v>
      </c>
      <c r="X83" s="80">
        <f>X82*F11</f>
        <v>0</v>
      </c>
      <c r="Y83" s="80">
        <f>Y82*F12</f>
        <v>0</v>
      </c>
      <c r="Z83" s="80">
        <f>Z82*F12</f>
        <v>0</v>
      </c>
      <c r="AA83" s="135">
        <f>AA82*F12</f>
        <v>0</v>
      </c>
      <c r="AB83" s="83">
        <f>AB82*F13</f>
        <v>0</v>
      </c>
      <c r="AC83" s="80">
        <f>AC82*F13</f>
        <v>0</v>
      </c>
      <c r="AD83" s="84">
        <f>AD82*F13</f>
        <v>0</v>
      </c>
      <c r="AE83" s="149"/>
      <c r="AF83" s="155"/>
      <c r="AG83" s="151"/>
      <c r="AH83" s="152"/>
      <c r="AI83" s="153"/>
      <c r="AJ83" s="147"/>
    </row>
    <row r="84" spans="1:38" customHeight="1" ht="9.4">
      <c r="A84" s="156" t="s">
        <v>123</v>
      </c>
      <c r="B84" s="92">
        <v>3.47</v>
      </c>
      <c r="C84" s="87">
        <v>13.3</v>
      </c>
      <c r="D84" s="87"/>
      <c r="E84" s="87">
        <v>4</v>
      </c>
      <c r="F84" s="87">
        <v>17.8</v>
      </c>
      <c r="G84" s="88"/>
      <c r="H84" s="89"/>
      <c r="I84" s="91"/>
      <c r="J84" s="92"/>
      <c r="K84" s="87"/>
      <c r="L84" s="87"/>
      <c r="M84" s="87"/>
      <c r="N84" s="87">
        <v>0.54</v>
      </c>
      <c r="O84" s="87">
        <v>9</v>
      </c>
      <c r="P84" s="87"/>
      <c r="Q84" s="87"/>
      <c r="R84" s="86"/>
      <c r="S84" s="86"/>
      <c r="T84" s="86">
        <v>0.9</v>
      </c>
      <c r="U84" s="91">
        <v>11.25</v>
      </c>
      <c r="V84" s="92"/>
      <c r="W84" s="87">
        <v>13</v>
      </c>
      <c r="X84" s="87"/>
      <c r="Y84" s="87"/>
      <c r="Z84" s="86">
        <v>15</v>
      </c>
      <c r="AA84" s="94"/>
      <c r="AB84" s="87"/>
      <c r="AC84" s="87"/>
      <c r="AD84" s="90"/>
      <c r="AE84" s="149"/>
      <c r="AF84" s="155" t="s">
        <v>124</v>
      </c>
      <c r="AG84" s="151">
        <f>(B85+C85+D85+H85+J85+K85+L85+M85+N85+O85+V85+W85+X85)/1000</f>
        <v>0.23604</v>
      </c>
      <c r="AH84" s="152">
        <f>(E85+F85+G85+I85+P85+Q85+R85+S85+T85+U85+Y85+Z85+AA85)/1000</f>
        <v>0.7838</v>
      </c>
      <c r="AI84" s="153">
        <f>(AB85+AC85+AD85)/1000</f>
        <v>0</v>
      </c>
      <c r="AJ84" s="147">
        <f>SUM(AG84:AI85)</f>
        <v>1.01984</v>
      </c>
    </row>
    <row r="85" spans="1:38" customHeight="1" ht="9.4">
      <c r="A85" s="156"/>
      <c r="B85" s="79">
        <v>21</v>
      </c>
      <c r="C85" s="80">
        <f>C84*F11</f>
        <v>79.8</v>
      </c>
      <c r="D85" s="80">
        <f>D84*F11</f>
        <v>0</v>
      </c>
      <c r="E85" s="80">
        <f>E84*F12</f>
        <v>64</v>
      </c>
      <c r="F85" s="80">
        <f>F84*F12</f>
        <v>284.8</v>
      </c>
      <c r="G85" s="81">
        <f>G84*F12</f>
        <v>0</v>
      </c>
      <c r="H85" s="82">
        <f>H84*F11</f>
        <v>0</v>
      </c>
      <c r="I85" s="84">
        <f>I84*F12</f>
        <v>0</v>
      </c>
      <c r="J85" s="82">
        <f>J84*F11</f>
        <v>0</v>
      </c>
      <c r="K85" s="80">
        <f>K84*F11</f>
        <v>0</v>
      </c>
      <c r="L85" s="80">
        <f>L84*F11</f>
        <v>0</v>
      </c>
      <c r="M85" s="80">
        <f>M84*F11</f>
        <v>0</v>
      </c>
      <c r="N85" s="80">
        <f>N84*F11</f>
        <v>3.24</v>
      </c>
      <c r="O85" s="80">
        <f>O84*F11</f>
        <v>54</v>
      </c>
      <c r="P85" s="80">
        <f>P84*F12</f>
        <v>0</v>
      </c>
      <c r="Q85" s="80"/>
      <c r="R85" s="80">
        <f>R84*F12</f>
        <v>0</v>
      </c>
      <c r="S85" s="80">
        <f>S84*F12</f>
        <v>0</v>
      </c>
      <c r="T85" s="82">
        <v>15</v>
      </c>
      <c r="U85" s="83">
        <f>U84*F12</f>
        <v>180</v>
      </c>
      <c r="V85" s="79">
        <f>V84*F11</f>
        <v>0</v>
      </c>
      <c r="W85" s="80">
        <f>W84*F11</f>
        <v>78</v>
      </c>
      <c r="X85" s="80">
        <f>X84*F11</f>
        <v>0</v>
      </c>
      <c r="Y85" s="80">
        <f>Y84*F12</f>
        <v>0</v>
      </c>
      <c r="Z85" s="80">
        <v>240</v>
      </c>
      <c r="AA85" s="135"/>
      <c r="AB85" s="83">
        <f>AB84*F13</f>
        <v>0</v>
      </c>
      <c r="AC85" s="80">
        <f>AC84*F13</f>
        <v>0</v>
      </c>
      <c r="AD85" s="84">
        <f>AD84*F13</f>
        <v>0</v>
      </c>
      <c r="AE85" s="149"/>
      <c r="AF85" s="155"/>
      <c r="AG85" s="151"/>
      <c r="AH85" s="152"/>
      <c r="AI85" s="153"/>
      <c r="AJ85" s="147"/>
    </row>
    <row r="86" spans="1:38" customHeight="1" ht="9.4">
      <c r="A86" s="156" t="s">
        <v>125</v>
      </c>
      <c r="B86" s="92"/>
      <c r="C86" s="87"/>
      <c r="D86" s="87"/>
      <c r="E86" s="87"/>
      <c r="F86" s="87"/>
      <c r="G86" s="88"/>
      <c r="H86" s="89"/>
      <c r="I86" s="91"/>
      <c r="J86" s="92"/>
      <c r="K86" s="87"/>
      <c r="L86" s="87"/>
      <c r="M86" s="87"/>
      <c r="N86" s="87"/>
      <c r="O86" s="87"/>
      <c r="P86" s="87"/>
      <c r="Q86" s="87"/>
      <c r="R86" s="86"/>
      <c r="S86" s="86"/>
      <c r="T86" s="86"/>
      <c r="U86" s="91"/>
      <c r="V86" s="92"/>
      <c r="W86" s="87">
        <v>10</v>
      </c>
      <c r="X86" s="87"/>
      <c r="Y86" s="87"/>
      <c r="Z86" s="86">
        <v>20</v>
      </c>
      <c r="AA86" s="94"/>
      <c r="AB86" s="87"/>
      <c r="AC86" s="87"/>
      <c r="AD86" s="90"/>
      <c r="AE86" s="149"/>
      <c r="AF86" s="155" t="s">
        <v>126</v>
      </c>
      <c r="AG86" s="151">
        <f>(B87+C87+D87+H87+J87+K87+L87+M87+N87+O87+V87+W87+X87)/1000</f>
        <v>0.06</v>
      </c>
      <c r="AH86" s="152">
        <f>(E87+F87+G87+I87+P87+Q87+R87+S87+T87+U87+Y87+Z87+AA87)/1000</f>
        <v>0.32</v>
      </c>
      <c r="AI86" s="153">
        <f>(AB87+AC87+AD87)/1000</f>
        <v>0</v>
      </c>
      <c r="AJ86" s="147">
        <f>SUM(AG86:AI87)</f>
        <v>0.38</v>
      </c>
    </row>
    <row r="87" spans="1:38" customHeight="1" ht="9.4">
      <c r="A87" s="156"/>
      <c r="B87" s="79">
        <f>B86*F11</f>
        <v>0</v>
      </c>
      <c r="C87" s="80">
        <f>C86*F11</f>
        <v>0</v>
      </c>
      <c r="D87" s="80">
        <f>D86*F11</f>
        <v>0</v>
      </c>
      <c r="E87" s="80">
        <f>E86*F12</f>
        <v>0</v>
      </c>
      <c r="F87" s="80">
        <f>F86*F12</f>
        <v>0</v>
      </c>
      <c r="G87" s="81">
        <f>G86*F12</f>
        <v>0</v>
      </c>
      <c r="H87" s="82">
        <f>H86*F11</f>
        <v>0</v>
      </c>
      <c r="I87" s="84">
        <f>I86*F12</f>
        <v>0</v>
      </c>
      <c r="J87" s="82">
        <f>J86*F11</f>
        <v>0</v>
      </c>
      <c r="K87" s="80">
        <f>K86*F11</f>
        <v>0</v>
      </c>
      <c r="L87" s="80">
        <f>L86*F11</f>
        <v>0</v>
      </c>
      <c r="M87" s="80">
        <f>M86*F11</f>
        <v>0</v>
      </c>
      <c r="N87" s="80">
        <f>N86*F11</f>
        <v>0</v>
      </c>
      <c r="O87" s="80">
        <f>O86*F11</f>
        <v>0</v>
      </c>
      <c r="P87" s="80">
        <f>P86*F12</f>
        <v>0</v>
      </c>
      <c r="Q87" s="80">
        <f>Q86*F12</f>
        <v>0</v>
      </c>
      <c r="R87" s="80">
        <f>R86*F12</f>
        <v>0</v>
      </c>
      <c r="S87" s="80">
        <f>S86*F12</f>
        <v>0</v>
      </c>
      <c r="T87" s="82">
        <f>T86*F12</f>
        <v>0</v>
      </c>
      <c r="U87" s="83">
        <f>U86*F12</f>
        <v>0</v>
      </c>
      <c r="V87" s="79">
        <f>V86*F11</f>
        <v>0</v>
      </c>
      <c r="W87" s="80">
        <f>W86*F11</f>
        <v>60</v>
      </c>
      <c r="X87" s="80">
        <f>X86*F11</f>
        <v>0</v>
      </c>
      <c r="Y87" s="80">
        <f>Y86*F12</f>
        <v>0</v>
      </c>
      <c r="Z87" s="80">
        <f>Z86*F12</f>
        <v>320</v>
      </c>
      <c r="AA87" s="135">
        <f>AA86*F12</f>
        <v>0</v>
      </c>
      <c r="AB87" s="83">
        <f>AB86*F13</f>
        <v>0</v>
      </c>
      <c r="AC87" s="80">
        <f>AC86*F13</f>
        <v>0</v>
      </c>
      <c r="AD87" s="84">
        <f>AD86*F13</f>
        <v>0</v>
      </c>
      <c r="AE87" s="149"/>
      <c r="AF87" s="155"/>
      <c r="AG87" s="151"/>
      <c r="AH87" s="152"/>
      <c r="AI87" s="153"/>
      <c r="AJ87" s="147"/>
    </row>
    <row r="88" spans="1:38" customHeight="1" ht="9.4">
      <c r="A88" s="156" t="s">
        <v>127</v>
      </c>
      <c r="B88" s="92"/>
      <c r="C88" s="87"/>
      <c r="D88" s="87"/>
      <c r="E88" s="87"/>
      <c r="F88" s="87"/>
      <c r="G88" s="88"/>
      <c r="H88" s="89"/>
      <c r="I88" s="91"/>
      <c r="J88" s="92"/>
      <c r="K88" s="87"/>
      <c r="L88" s="87"/>
      <c r="M88" s="87"/>
      <c r="N88" s="87"/>
      <c r="O88" s="87"/>
      <c r="P88" s="87"/>
      <c r="Q88" s="87"/>
      <c r="R88" s="86"/>
      <c r="S88" s="86"/>
      <c r="T88" s="86"/>
      <c r="U88" s="91"/>
      <c r="V88" s="92"/>
      <c r="W88" s="87"/>
      <c r="X88" s="87"/>
      <c r="Y88" s="87"/>
      <c r="Z88" s="86"/>
      <c r="AA88" s="94"/>
      <c r="AB88" s="87"/>
      <c r="AC88" s="87"/>
      <c r="AD88" s="90"/>
      <c r="AE88" s="149"/>
      <c r="AF88" s="155" t="s">
        <v>128</v>
      </c>
      <c r="AG88" s="151">
        <f>(B89+C89+D89+H89+J89+K89+L89+M89+N89+O89+V89+W89+X89)/1000</f>
        <v>0</v>
      </c>
      <c r="AH88" s="152">
        <f>(E89+F89+G89+I89+P89+Q89+R89+S89+T89+U89+Y89+Z89+AA89)/1000</f>
        <v>0</v>
      </c>
      <c r="AI88" s="153">
        <f>(AB89+AC89+AD89)/1000</f>
        <v>0</v>
      </c>
      <c r="AJ88" s="147">
        <f>SUM(AG88:AI89)</f>
        <v>0</v>
      </c>
    </row>
    <row r="89" spans="1:38" customHeight="1" ht="9.4">
      <c r="A89" s="156"/>
      <c r="B89" s="79">
        <f>B88*F11</f>
        <v>0</v>
      </c>
      <c r="C89" s="80">
        <f>C88*F11</f>
        <v>0</v>
      </c>
      <c r="D89" s="80">
        <f>D88*F11</f>
        <v>0</v>
      </c>
      <c r="E89" s="80">
        <f>E88*F12</f>
        <v>0</v>
      </c>
      <c r="F89" s="80">
        <f>F88*F12</f>
        <v>0</v>
      </c>
      <c r="G89" s="81">
        <f>G88*F12</f>
        <v>0</v>
      </c>
      <c r="H89" s="82">
        <f>H88*F11</f>
        <v>0</v>
      </c>
      <c r="I89" s="84">
        <f>I88*F12</f>
        <v>0</v>
      </c>
      <c r="J89" s="82">
        <f>J88*F11</f>
        <v>0</v>
      </c>
      <c r="K89" s="80">
        <f>K88*F11</f>
        <v>0</v>
      </c>
      <c r="L89" s="80">
        <f>L88*F11</f>
        <v>0</v>
      </c>
      <c r="M89" s="80">
        <f>M88*F11</f>
        <v>0</v>
      </c>
      <c r="N89" s="80">
        <f>N88*F11</f>
        <v>0</v>
      </c>
      <c r="O89" s="80">
        <f>O88*F11</f>
        <v>0</v>
      </c>
      <c r="P89" s="80">
        <f>P88*F12</f>
        <v>0</v>
      </c>
      <c r="Q89" s="80">
        <f>Q88*F12</f>
        <v>0</v>
      </c>
      <c r="R89" s="80">
        <f>R88*F12</f>
        <v>0</v>
      </c>
      <c r="S89" s="80">
        <f>S88*F12</f>
        <v>0</v>
      </c>
      <c r="T89" s="82">
        <f>T88*F12</f>
        <v>0</v>
      </c>
      <c r="U89" s="83">
        <f>U88*F12</f>
        <v>0</v>
      </c>
      <c r="V89" s="79">
        <f>V88*F11</f>
        <v>0</v>
      </c>
      <c r="W89" s="80">
        <f>W88*F11</f>
        <v>0</v>
      </c>
      <c r="X89" s="80">
        <f>X88*F11</f>
        <v>0</v>
      </c>
      <c r="Y89" s="80">
        <f>Y88*F12</f>
        <v>0</v>
      </c>
      <c r="Z89" s="80">
        <f>Z88*F12</f>
        <v>0</v>
      </c>
      <c r="AA89" s="135">
        <f>AA88*F12</f>
        <v>0</v>
      </c>
      <c r="AB89" s="83">
        <f>AB88*F13</f>
        <v>0</v>
      </c>
      <c r="AC89" s="80">
        <f>AC88*F13</f>
        <v>0</v>
      </c>
      <c r="AD89" s="84">
        <f>AD88*F13</f>
        <v>0</v>
      </c>
      <c r="AE89" s="149"/>
      <c r="AF89" s="155"/>
      <c r="AG89" s="151"/>
      <c r="AH89" s="152"/>
      <c r="AI89" s="153"/>
      <c r="AJ89" s="147"/>
    </row>
    <row r="90" spans="1:38" customHeight="1" ht="9.4">
      <c r="A90" s="156" t="s">
        <v>129</v>
      </c>
      <c r="B90" s="92"/>
      <c r="C90" s="87"/>
      <c r="D90" s="87"/>
      <c r="E90" s="87"/>
      <c r="F90" s="87"/>
      <c r="G90" s="88"/>
      <c r="H90" s="89"/>
      <c r="I90" s="91"/>
      <c r="J90" s="92"/>
      <c r="K90" s="87"/>
      <c r="L90" s="87"/>
      <c r="M90" s="87"/>
      <c r="N90" s="87"/>
      <c r="O90" s="87"/>
      <c r="P90" s="87"/>
      <c r="Q90" s="87"/>
      <c r="R90" s="86"/>
      <c r="S90" s="86"/>
      <c r="T90" s="86"/>
      <c r="U90" s="91"/>
      <c r="V90" s="92"/>
      <c r="W90" s="87"/>
      <c r="X90" s="87"/>
      <c r="Y90" s="87"/>
      <c r="Z90" s="86"/>
      <c r="AA90" s="94"/>
      <c r="AB90" s="87"/>
      <c r="AC90" s="87"/>
      <c r="AD90" s="90"/>
      <c r="AE90" s="149"/>
      <c r="AF90" s="155" t="s">
        <v>130</v>
      </c>
      <c r="AG90" s="151">
        <f>(B91+C91+D91+H91+J91+K91+L91+M91+N91+O91+V91+W91+X91)/1000</f>
        <v>0</v>
      </c>
      <c r="AH90" s="152">
        <f>(E91+F91+G91+I91+P91+Q91+R91+S91+T91+U91+Y91+Z91+AA91)/1000</f>
        <v>0</v>
      </c>
      <c r="AI90" s="153">
        <f>(AB91+AC91+AD91)/1000</f>
        <v>0</v>
      </c>
      <c r="AJ90" s="147">
        <f>SUM(AG90:AI91)</f>
        <v>0</v>
      </c>
    </row>
    <row r="91" spans="1:38" customHeight="1" ht="9.4">
      <c r="A91" s="156"/>
      <c r="B91" s="79">
        <f>B90*F11</f>
        <v>0</v>
      </c>
      <c r="C91" s="80">
        <f>C90*F11</f>
        <v>0</v>
      </c>
      <c r="D91" s="80">
        <f>D90*F11</f>
        <v>0</v>
      </c>
      <c r="E91" s="80">
        <f>E90*F12</f>
        <v>0</v>
      </c>
      <c r="F91" s="80">
        <f>F90*F12</f>
        <v>0</v>
      </c>
      <c r="G91" s="81">
        <f>G90*F12</f>
        <v>0</v>
      </c>
      <c r="H91" s="82">
        <f>H90*F11</f>
        <v>0</v>
      </c>
      <c r="I91" s="84">
        <f>I90*F12</f>
        <v>0</v>
      </c>
      <c r="J91" s="82">
        <f>J90*F11</f>
        <v>0</v>
      </c>
      <c r="K91" s="80">
        <f>K90*F11</f>
        <v>0</v>
      </c>
      <c r="L91" s="80">
        <f>L90*F11</f>
        <v>0</v>
      </c>
      <c r="M91" s="80">
        <f>M90*F11</f>
        <v>0</v>
      </c>
      <c r="N91" s="80">
        <f>N90*F11</f>
        <v>0</v>
      </c>
      <c r="O91" s="80">
        <f>O90*F11</f>
        <v>0</v>
      </c>
      <c r="P91" s="80">
        <f>P90*F12</f>
        <v>0</v>
      </c>
      <c r="Q91" s="80">
        <f>Q90*F12</f>
        <v>0</v>
      </c>
      <c r="R91" s="80">
        <f>R90*F12</f>
        <v>0</v>
      </c>
      <c r="S91" s="80">
        <f>S90*F12</f>
        <v>0</v>
      </c>
      <c r="T91" s="82">
        <f>T90*F12</f>
        <v>0</v>
      </c>
      <c r="U91" s="83">
        <f>U90*F12</f>
        <v>0</v>
      </c>
      <c r="V91" s="79">
        <f>V90*F11</f>
        <v>0</v>
      </c>
      <c r="W91" s="80">
        <f>W90*F11</f>
        <v>0</v>
      </c>
      <c r="X91" s="80">
        <f>X90*F11</f>
        <v>0</v>
      </c>
      <c r="Y91" s="80">
        <f>Y90*F12</f>
        <v>0</v>
      </c>
      <c r="Z91" s="80">
        <f>Z90*F12</f>
        <v>0</v>
      </c>
      <c r="AA91" s="135">
        <f>AA90*F12</f>
        <v>0</v>
      </c>
      <c r="AB91" s="83">
        <f>AB90*F13</f>
        <v>0</v>
      </c>
      <c r="AC91" s="80">
        <f>AC90*F13</f>
        <v>0</v>
      </c>
      <c r="AD91" s="84">
        <f>AD90*F13</f>
        <v>0</v>
      </c>
      <c r="AE91" s="149"/>
      <c r="AF91" s="155"/>
      <c r="AG91" s="151"/>
      <c r="AH91" s="152"/>
      <c r="AI91" s="153"/>
      <c r="AJ91" s="147"/>
    </row>
    <row r="92" spans="1:38" customHeight="1" ht="9.4">
      <c r="A92" s="154" t="s">
        <v>131</v>
      </c>
      <c r="B92" s="92"/>
      <c r="C92" s="86"/>
      <c r="D92" s="86"/>
      <c r="E92" s="86"/>
      <c r="F92" s="86"/>
      <c r="G92" s="88"/>
      <c r="H92" s="89"/>
      <c r="I92" s="91"/>
      <c r="J92" s="92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91"/>
      <c r="V92" s="92"/>
      <c r="W92" s="86"/>
      <c r="X92" s="86"/>
      <c r="Y92" s="86"/>
      <c r="Z92" s="86"/>
      <c r="AA92" s="94"/>
      <c r="AB92" s="87"/>
      <c r="AC92" s="86"/>
      <c r="AD92" s="90"/>
      <c r="AE92" s="149"/>
      <c r="AF92" s="155" t="s">
        <v>132</v>
      </c>
      <c r="AG92" s="151">
        <f>(B93+C93+D93+H93+J93+K93+L93+M93+N93+O93+V93+W93+X93)/1000</f>
        <v>0</v>
      </c>
      <c r="AH92" s="152">
        <f>(E93+F93+G93+I93+P93+Q93+R93+S93+T93+U93+Y93+Z93+AA93)/1000</f>
        <v>0</v>
      </c>
      <c r="AI92" s="153">
        <f>(AB93+AC93+AD93)/1000</f>
        <v>0</v>
      </c>
      <c r="AJ92" s="147">
        <f>SUM(AG92:AI93)</f>
        <v>0</v>
      </c>
    </row>
    <row r="93" spans="1:38" customHeight="1" ht="9.4">
      <c r="A93" s="154"/>
      <c r="B93" s="79">
        <f>B92*F11</f>
        <v>0</v>
      </c>
      <c r="C93" s="80">
        <f>C92*F11</f>
        <v>0</v>
      </c>
      <c r="D93" s="80">
        <f>D92*F11</f>
        <v>0</v>
      </c>
      <c r="E93" s="80">
        <f>E92*F12</f>
        <v>0</v>
      </c>
      <c r="F93" s="80">
        <f>F92*F12</f>
        <v>0</v>
      </c>
      <c r="G93" s="81">
        <f>G92*F12</f>
        <v>0</v>
      </c>
      <c r="H93" s="82">
        <f>H92*F11</f>
        <v>0</v>
      </c>
      <c r="I93" s="84">
        <f>I92*F12</f>
        <v>0</v>
      </c>
      <c r="J93" s="82">
        <f>J92*F11</f>
        <v>0</v>
      </c>
      <c r="K93" s="80">
        <f>K92*F11</f>
        <v>0</v>
      </c>
      <c r="L93" s="80">
        <f>L92*F11</f>
        <v>0</v>
      </c>
      <c r="M93" s="80">
        <f>M92*F11</f>
        <v>0</v>
      </c>
      <c r="N93" s="80">
        <f>N92*F11</f>
        <v>0</v>
      </c>
      <c r="O93" s="80">
        <f>O92*F11</f>
        <v>0</v>
      </c>
      <c r="P93" s="80">
        <f>P92*F12</f>
        <v>0</v>
      </c>
      <c r="Q93" s="80">
        <f>Q92*F12</f>
        <v>0</v>
      </c>
      <c r="R93" s="80">
        <f>R92*F12</f>
        <v>0</v>
      </c>
      <c r="S93" s="80">
        <f>S92*F12</f>
        <v>0</v>
      </c>
      <c r="T93" s="82">
        <f>T92*F12</f>
        <v>0</v>
      </c>
      <c r="U93" s="83">
        <f>U92*F12</f>
        <v>0</v>
      </c>
      <c r="V93" s="79">
        <f>V92*F11</f>
        <v>0</v>
      </c>
      <c r="W93" s="80">
        <f>W92*F11</f>
        <v>0</v>
      </c>
      <c r="X93" s="80">
        <f>X92*F11</f>
        <v>0</v>
      </c>
      <c r="Y93" s="80">
        <f>Y92*F12</f>
        <v>0</v>
      </c>
      <c r="Z93" s="80">
        <f>Z92*F12</f>
        <v>0</v>
      </c>
      <c r="AA93" s="135">
        <f>AA92*F12</f>
        <v>0</v>
      </c>
      <c r="AB93" s="83">
        <f>AB92*F13</f>
        <v>0</v>
      </c>
      <c r="AC93" s="80">
        <f>AC92*F13</f>
        <v>0</v>
      </c>
      <c r="AD93" s="84">
        <f>AD92*F13</f>
        <v>0</v>
      </c>
      <c r="AE93" s="149"/>
      <c r="AF93" s="155"/>
      <c r="AG93" s="151"/>
      <c r="AH93" s="152"/>
      <c r="AI93" s="153"/>
      <c r="AJ93" s="147"/>
    </row>
    <row r="94" spans="1:38" customHeight="1" ht="9.4">
      <c r="A94" s="156" t="s">
        <v>133</v>
      </c>
      <c r="B94" s="92"/>
      <c r="C94" s="87"/>
      <c r="D94" s="87"/>
      <c r="E94" s="87"/>
      <c r="F94" s="87"/>
      <c r="G94" s="88"/>
      <c r="H94" s="89"/>
      <c r="I94" s="91"/>
      <c r="J94" s="92"/>
      <c r="K94" s="87"/>
      <c r="L94" s="87"/>
      <c r="M94" s="87"/>
      <c r="N94" s="87"/>
      <c r="O94" s="87"/>
      <c r="P94" s="87"/>
      <c r="Q94" s="87"/>
      <c r="R94" s="86"/>
      <c r="S94" s="86"/>
      <c r="T94" s="86"/>
      <c r="U94" s="91"/>
      <c r="V94" s="92"/>
      <c r="W94" s="87"/>
      <c r="X94" s="87"/>
      <c r="Y94" s="87"/>
      <c r="Z94" s="86"/>
      <c r="AA94" s="94"/>
      <c r="AB94" s="87"/>
      <c r="AC94" s="87"/>
      <c r="AD94" s="90"/>
      <c r="AE94" s="149"/>
      <c r="AF94" s="155" t="s">
        <v>134</v>
      </c>
      <c r="AG94" s="151">
        <f>(B95+C95+D95+H95+J95+K95+L95+M95+N95+O95+V95+W95+X95)/1000</f>
        <v>0</v>
      </c>
      <c r="AH94" s="152">
        <f>(E95+F95+G95+I95+P95+Q95+R95+S95+T95+U95+Y95+Z95+AA95)/1000</f>
        <v>0</v>
      </c>
      <c r="AI94" s="153">
        <f>(AB95+AC95+AD95)/1000</f>
        <v>0</v>
      </c>
      <c r="AJ94" s="147">
        <f>SUM(AG94:AI95)</f>
        <v>0</v>
      </c>
    </row>
    <row r="95" spans="1:38" customHeight="1" ht="9.4">
      <c r="A95" s="156"/>
      <c r="B95" s="79">
        <f>B94*F11</f>
        <v>0</v>
      </c>
      <c r="C95" s="80">
        <f>C94*F11</f>
        <v>0</v>
      </c>
      <c r="D95" s="80">
        <f>D94*F11</f>
        <v>0</v>
      </c>
      <c r="E95" s="80">
        <f>E94*F12</f>
        <v>0</v>
      </c>
      <c r="F95" s="80">
        <f>F94*F12</f>
        <v>0</v>
      </c>
      <c r="G95" s="81">
        <f>G94*F12</f>
        <v>0</v>
      </c>
      <c r="H95" s="82">
        <f>H94*F11</f>
        <v>0</v>
      </c>
      <c r="I95" s="84">
        <f>I94*F12</f>
        <v>0</v>
      </c>
      <c r="J95" s="82">
        <f>J94*F11</f>
        <v>0</v>
      </c>
      <c r="K95" s="80">
        <f>K94*F11</f>
        <v>0</v>
      </c>
      <c r="L95" s="80">
        <f>L94*F11</f>
        <v>0</v>
      </c>
      <c r="M95" s="80">
        <f>M94*F11</f>
        <v>0</v>
      </c>
      <c r="N95" s="80">
        <f>N94*F11</f>
        <v>0</v>
      </c>
      <c r="O95" s="80">
        <f>O94*F11</f>
        <v>0</v>
      </c>
      <c r="P95" s="80">
        <f>P94*F12</f>
        <v>0</v>
      </c>
      <c r="Q95" s="80">
        <f>Q94*F12</f>
        <v>0</v>
      </c>
      <c r="R95" s="80">
        <f>R94*F12</f>
        <v>0</v>
      </c>
      <c r="S95" s="80">
        <f>S94*F12</f>
        <v>0</v>
      </c>
      <c r="T95" s="82">
        <f>T94*F12</f>
        <v>0</v>
      </c>
      <c r="U95" s="83">
        <f>U94*F12</f>
        <v>0</v>
      </c>
      <c r="V95" s="79">
        <f>V94*F11</f>
        <v>0</v>
      </c>
      <c r="W95" s="80">
        <f>W94*F11</f>
        <v>0</v>
      </c>
      <c r="X95" s="80">
        <f>X94*F11</f>
        <v>0</v>
      </c>
      <c r="Y95" s="80">
        <f>Y94*F12</f>
        <v>0</v>
      </c>
      <c r="Z95" s="80">
        <f>Z94*F12</f>
        <v>0</v>
      </c>
      <c r="AA95" s="135">
        <f>AA94*F12</f>
        <v>0</v>
      </c>
      <c r="AB95" s="83">
        <f>AB94*F13</f>
        <v>0</v>
      </c>
      <c r="AC95" s="80">
        <f>AC94*F13</f>
        <v>0</v>
      </c>
      <c r="AD95" s="84">
        <f>AD94*F13</f>
        <v>0</v>
      </c>
      <c r="AE95" s="149"/>
      <c r="AF95" s="155"/>
      <c r="AG95" s="151"/>
      <c r="AH95" s="152"/>
      <c r="AI95" s="153"/>
      <c r="AJ95" s="147"/>
    </row>
    <row r="96" spans="1:38" customHeight="1" ht="9.4">
      <c r="A96" s="156" t="s">
        <v>135</v>
      </c>
      <c r="B96" s="92"/>
      <c r="C96" s="87"/>
      <c r="D96" s="87"/>
      <c r="E96" s="87"/>
      <c r="F96" s="87"/>
      <c r="G96" s="88"/>
      <c r="H96" s="89"/>
      <c r="I96" s="91"/>
      <c r="J96" s="92"/>
      <c r="K96" s="87"/>
      <c r="L96" s="87"/>
      <c r="M96" s="87"/>
      <c r="N96" s="87"/>
      <c r="O96" s="87">
        <v>18</v>
      </c>
      <c r="P96" s="87"/>
      <c r="Q96" s="87"/>
      <c r="R96" s="86"/>
      <c r="S96" s="86"/>
      <c r="T96" s="86"/>
      <c r="U96" s="91">
        <v>21.6</v>
      </c>
      <c r="V96" s="92"/>
      <c r="W96" s="87"/>
      <c r="X96" s="87"/>
      <c r="Y96" s="87"/>
      <c r="Z96" s="86"/>
      <c r="AA96" s="94"/>
      <c r="AB96" s="87"/>
      <c r="AC96" s="87"/>
      <c r="AD96" s="90"/>
      <c r="AE96" s="149"/>
      <c r="AF96" s="155" t="s">
        <v>136</v>
      </c>
      <c r="AG96" s="151">
        <f>(B97+C97+D97+H97+J97+K97+L97+M97+N97+O97+V97+W97+X97)/1000</f>
        <v>0.104</v>
      </c>
      <c r="AH96" s="152">
        <f>(E97+F97+G97+I97+P97+Q97+R97+S97+T97+U97+Y97+Z97+AA97)/1000</f>
        <v>0.3456</v>
      </c>
      <c r="AI96" s="153">
        <f>(AB97+AC97+AD97)/1000</f>
        <v>0</v>
      </c>
      <c r="AJ96" s="147">
        <f>SUM(AG96:AI97)</f>
        <v>0.4496</v>
      </c>
    </row>
    <row r="97" spans="1:38" customHeight="1" ht="9.4">
      <c r="A97" s="156"/>
      <c r="B97" s="79">
        <f>B96*F11</f>
        <v>0</v>
      </c>
      <c r="C97" s="80">
        <f>C96*F11</f>
        <v>0</v>
      </c>
      <c r="D97" s="80">
        <f>D96*F11</f>
        <v>0</v>
      </c>
      <c r="E97" s="80">
        <f>E96*F12</f>
        <v>0</v>
      </c>
      <c r="F97" s="80">
        <f>F96*F12</f>
        <v>0</v>
      </c>
      <c r="G97" s="81">
        <f>G96*F12</f>
        <v>0</v>
      </c>
      <c r="H97" s="82">
        <f>H96*F11</f>
        <v>0</v>
      </c>
      <c r="I97" s="84">
        <f>I96*F12</f>
        <v>0</v>
      </c>
      <c r="J97" s="82">
        <f>J96*F11</f>
        <v>0</v>
      </c>
      <c r="K97" s="80">
        <f>K96*F11</f>
        <v>0</v>
      </c>
      <c r="L97" s="80">
        <f>L96*F11</f>
        <v>0</v>
      </c>
      <c r="M97" s="80"/>
      <c r="N97" s="80">
        <f>N96*F11</f>
        <v>0</v>
      </c>
      <c r="O97" s="80">
        <v>104</v>
      </c>
      <c r="P97" s="80">
        <f>P96*F12</f>
        <v>0</v>
      </c>
      <c r="Q97" s="80">
        <f>Q96*F12</f>
        <v>0</v>
      </c>
      <c r="R97" s="80">
        <f>R96*F12</f>
        <v>0</v>
      </c>
      <c r="S97" s="80">
        <f>S96*F12</f>
        <v>0</v>
      </c>
      <c r="T97" s="82">
        <f>T96*F12</f>
        <v>0</v>
      </c>
      <c r="U97" s="83">
        <f>U96*F12</f>
        <v>345.6</v>
      </c>
      <c r="V97" s="79">
        <f>V96*F11</f>
        <v>0</v>
      </c>
      <c r="W97" s="80">
        <f>W96*F11</f>
        <v>0</v>
      </c>
      <c r="X97" s="80">
        <f>X96*F11</f>
        <v>0</v>
      </c>
      <c r="Y97" s="80">
        <f>Y96*F12</f>
        <v>0</v>
      </c>
      <c r="Z97" s="80">
        <f>Z96*F12</f>
        <v>0</v>
      </c>
      <c r="AA97" s="135">
        <f>AA96*F12</f>
        <v>0</v>
      </c>
      <c r="AB97" s="83">
        <f>AB96*F13</f>
        <v>0</v>
      </c>
      <c r="AC97" s="80">
        <f>AC96*F13</f>
        <v>0</v>
      </c>
      <c r="AD97" s="84">
        <f>AD96*F13</f>
        <v>0</v>
      </c>
      <c r="AE97" s="149"/>
      <c r="AF97" s="155"/>
      <c r="AG97" s="151"/>
      <c r="AH97" s="152"/>
      <c r="AI97" s="153"/>
      <c r="AJ97" s="147"/>
    </row>
    <row r="98" spans="1:38" customHeight="1" ht="9.4">
      <c r="A98" s="156" t="s">
        <v>137</v>
      </c>
      <c r="B98" s="92"/>
      <c r="C98" s="87"/>
      <c r="D98" s="87"/>
      <c r="E98" s="87"/>
      <c r="F98" s="87"/>
      <c r="G98" s="88"/>
      <c r="H98" s="89"/>
      <c r="I98" s="91"/>
      <c r="J98" s="92"/>
      <c r="K98" s="87"/>
      <c r="L98" s="87"/>
      <c r="M98" s="87"/>
      <c r="N98" s="87"/>
      <c r="O98" s="87"/>
      <c r="P98" s="87"/>
      <c r="Q98" s="87"/>
      <c r="R98" s="86"/>
      <c r="S98" s="86"/>
      <c r="T98" s="86"/>
      <c r="U98" s="91"/>
      <c r="V98" s="92"/>
      <c r="W98" s="87"/>
      <c r="X98" s="87"/>
      <c r="Y98" s="87"/>
      <c r="Z98" s="86"/>
      <c r="AA98" s="94"/>
      <c r="AB98" s="87"/>
      <c r="AC98" s="87"/>
      <c r="AD98" s="90"/>
      <c r="AE98" s="149"/>
      <c r="AF98" s="155" t="s">
        <v>138</v>
      </c>
      <c r="AG98" s="151">
        <f>(B99+C99+D99+H99+J99+K99+L99+M99+N99+O99+V99+W99+X99)/1000</f>
        <v>0</v>
      </c>
      <c r="AH98" s="152">
        <f>(E99+F99+G99+I99+P99+Q99+R99+S99+T99+U99+Y99+Z99+AA99)/1000</f>
        <v>0</v>
      </c>
      <c r="AI98" s="153">
        <f>(AB99+AC99+AD99)/1000</f>
        <v>0</v>
      </c>
      <c r="AJ98" s="147">
        <f>SUM(AG98:AI99)</f>
        <v>0</v>
      </c>
    </row>
    <row r="99" spans="1:38" customHeight="1" ht="9.4">
      <c r="A99" s="156"/>
      <c r="B99" s="79">
        <f>B98*F11</f>
        <v>0</v>
      </c>
      <c r="C99" s="80">
        <f>C98*F11</f>
        <v>0</v>
      </c>
      <c r="D99" s="80">
        <f>D98*F11</f>
        <v>0</v>
      </c>
      <c r="E99" s="80">
        <f>E98*F12</f>
        <v>0</v>
      </c>
      <c r="F99" s="80">
        <f>F98*F12</f>
        <v>0</v>
      </c>
      <c r="G99" s="81">
        <f>G98*F12</f>
        <v>0</v>
      </c>
      <c r="H99" s="82">
        <f>H98*F11</f>
        <v>0</v>
      </c>
      <c r="I99" s="84"/>
      <c r="J99" s="82">
        <f>J98*F11</f>
        <v>0</v>
      </c>
      <c r="K99" s="80">
        <f>K98*F11</f>
        <v>0</v>
      </c>
      <c r="L99" s="80">
        <f>L98*F11</f>
        <v>0</v>
      </c>
      <c r="M99" s="80">
        <f>M98*F11</f>
        <v>0</v>
      </c>
      <c r="N99" s="80">
        <f>N98*F11</f>
        <v>0</v>
      </c>
      <c r="O99" s="80">
        <f>O98*F11</f>
        <v>0</v>
      </c>
      <c r="P99" s="80">
        <f>P98*F12</f>
        <v>0</v>
      </c>
      <c r="Q99" s="80">
        <f>Q98*F12</f>
        <v>0</v>
      </c>
      <c r="R99" s="80">
        <f>R98*F12</f>
        <v>0</v>
      </c>
      <c r="S99" s="80">
        <f>S98*F12</f>
        <v>0</v>
      </c>
      <c r="T99" s="82">
        <f>T98*F12</f>
        <v>0</v>
      </c>
      <c r="U99" s="83">
        <f>U98*F12</f>
        <v>0</v>
      </c>
      <c r="V99" s="79">
        <f>V98*F11</f>
        <v>0</v>
      </c>
      <c r="W99" s="80">
        <f>W98*F11</f>
        <v>0</v>
      </c>
      <c r="X99" s="80">
        <f>X98*F11</f>
        <v>0</v>
      </c>
      <c r="Y99" s="80">
        <f>Y98*F12</f>
        <v>0</v>
      </c>
      <c r="Z99" s="80">
        <f>Z98*F12</f>
        <v>0</v>
      </c>
      <c r="AA99" s="135">
        <f>AA98*F12</f>
        <v>0</v>
      </c>
      <c r="AB99" s="83">
        <f>AB98*F13</f>
        <v>0</v>
      </c>
      <c r="AC99" s="80">
        <f>AC98*F13</f>
        <v>0</v>
      </c>
      <c r="AD99" s="84">
        <f>AD98*F13</f>
        <v>0</v>
      </c>
      <c r="AE99" s="149"/>
      <c r="AF99" s="155"/>
      <c r="AG99" s="151"/>
      <c r="AH99" s="152"/>
      <c r="AI99" s="153"/>
      <c r="AJ99" s="147"/>
    </row>
    <row r="100" spans="1:38" customHeight="1" ht="9.4">
      <c r="A100" s="156" t="s">
        <v>139</v>
      </c>
      <c r="B100" s="92"/>
      <c r="C100" s="87"/>
      <c r="D100" s="87"/>
      <c r="E100" s="87"/>
      <c r="F100" s="87"/>
      <c r="G100" s="88"/>
      <c r="H100" s="89">
        <v>150</v>
      </c>
      <c r="I100" s="91">
        <v>150</v>
      </c>
      <c r="J100" s="92"/>
      <c r="K100" s="87"/>
      <c r="L100" s="87"/>
      <c r="M100" s="87"/>
      <c r="N100" s="87"/>
      <c r="O100" s="87"/>
      <c r="P100" s="87"/>
      <c r="Q100" s="87"/>
      <c r="R100" s="86"/>
      <c r="S100" s="86"/>
      <c r="T100" s="86"/>
      <c r="U100" s="91"/>
      <c r="V100" s="92"/>
      <c r="W100" s="87"/>
      <c r="X100" s="87"/>
      <c r="Y100" s="87"/>
      <c r="Z100" s="86"/>
      <c r="AA100" s="94"/>
      <c r="AB100" s="87"/>
      <c r="AC100" s="87"/>
      <c r="AD100" s="90"/>
      <c r="AE100" s="149"/>
      <c r="AF100" s="155" t="s">
        <v>140</v>
      </c>
      <c r="AG100" s="151">
        <f>(B101+C101+D101+H101+J101+K101+L101+M101+N101+O101+V101+W101+X101)/1000</f>
        <v>0.9</v>
      </c>
      <c r="AH100" s="152">
        <f>(E101+F101+G101+I101+P101+Q101+R101+S101+T101+U101+Y101+Z101+AA101)/1000</f>
        <v>2.4</v>
      </c>
      <c r="AI100" s="153">
        <f>(AB101+AC101+AD101)/1000</f>
        <v>0</v>
      </c>
      <c r="AJ100" s="147">
        <f>SUM(AG100:AI101)</f>
        <v>3.3</v>
      </c>
    </row>
    <row r="101" spans="1:38" customHeight="1" ht="9.4">
      <c r="A101" s="156"/>
      <c r="B101" s="79">
        <f>B100*F11</f>
        <v>0</v>
      </c>
      <c r="C101" s="80">
        <f>C100*F11</f>
        <v>0</v>
      </c>
      <c r="D101" s="80">
        <f>D100*F11</f>
        <v>0</v>
      </c>
      <c r="E101" s="80">
        <f>E100*F12</f>
        <v>0</v>
      </c>
      <c r="F101" s="80">
        <f>F100*F12</f>
        <v>0</v>
      </c>
      <c r="G101" s="81">
        <f>G100*F12</f>
        <v>0</v>
      </c>
      <c r="H101" s="82">
        <f>H100*F11</f>
        <v>900</v>
      </c>
      <c r="I101" s="84">
        <v>2400</v>
      </c>
      <c r="J101" s="82">
        <f>J100*F11</f>
        <v>0</v>
      </c>
      <c r="K101" s="80">
        <f>K100*F11</f>
        <v>0</v>
      </c>
      <c r="L101" s="80">
        <f>L100*F11</f>
        <v>0</v>
      </c>
      <c r="M101" s="80">
        <f>M100*F11</f>
        <v>0</v>
      </c>
      <c r="N101" s="80">
        <f>N100*F11</f>
        <v>0</v>
      </c>
      <c r="O101" s="80">
        <f>O100*F11</f>
        <v>0</v>
      </c>
      <c r="P101" s="80">
        <f>P100*F12</f>
        <v>0</v>
      </c>
      <c r="Q101" s="80">
        <f>Q100*F12</f>
        <v>0</v>
      </c>
      <c r="R101" s="80">
        <f>R100*F12</f>
        <v>0</v>
      </c>
      <c r="S101" s="80">
        <f>S100*F12</f>
        <v>0</v>
      </c>
      <c r="T101" s="82">
        <f>T100*F12</f>
        <v>0</v>
      </c>
      <c r="U101" s="83">
        <f>U100*F12</f>
        <v>0</v>
      </c>
      <c r="V101" s="79">
        <f>V100*F11</f>
        <v>0</v>
      </c>
      <c r="W101" s="80">
        <f>W100*F11</f>
        <v>0</v>
      </c>
      <c r="X101" s="80">
        <f>X100*F11</f>
        <v>0</v>
      </c>
      <c r="Y101" s="80">
        <f>Y100*F12</f>
        <v>0</v>
      </c>
      <c r="Z101" s="80">
        <f>Z100*F12</f>
        <v>0</v>
      </c>
      <c r="AA101" s="135">
        <f>AA100*F12</f>
        <v>0</v>
      </c>
      <c r="AB101" s="83">
        <f>AB100*F13</f>
        <v>0</v>
      </c>
      <c r="AC101" s="80">
        <f>AC100*F13</f>
        <v>0</v>
      </c>
      <c r="AD101" s="84">
        <f>AD100*F13</f>
        <v>0</v>
      </c>
      <c r="AE101" s="149"/>
      <c r="AF101" s="155"/>
      <c r="AG101" s="151"/>
      <c r="AH101" s="152"/>
      <c r="AI101" s="153"/>
      <c r="AJ101" s="147"/>
    </row>
    <row r="102" spans="1:38" customHeight="1" ht="9.4">
      <c r="A102" s="154" t="s">
        <v>141</v>
      </c>
      <c r="B102" s="92"/>
      <c r="C102" s="86"/>
      <c r="D102" s="86"/>
      <c r="E102" s="86"/>
      <c r="F102" s="86"/>
      <c r="G102" s="88"/>
      <c r="H102" s="87"/>
      <c r="I102" s="91"/>
      <c r="J102" s="92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91"/>
      <c r="V102" s="92"/>
      <c r="W102" s="86"/>
      <c r="X102" s="86"/>
      <c r="Y102" s="86"/>
      <c r="Z102" s="86"/>
      <c r="AA102" s="94"/>
      <c r="AB102" s="87"/>
      <c r="AC102" s="86"/>
      <c r="AD102" s="90"/>
      <c r="AE102" s="149"/>
      <c r="AF102" s="150">
        <v>615048</v>
      </c>
      <c r="AG102" s="151">
        <f>(B103+C103+D103+H103+J103+K103+L103+M103+N103+O103+V103+W103+X103)/1000</f>
        <v>0</v>
      </c>
      <c r="AH102" s="152">
        <f>(E103+F103+G103+I103+P103+Q103+R103+S103+T103+U103+Y103+Z103+AA103)/1000</f>
        <v>0</v>
      </c>
      <c r="AI102" s="153">
        <f>(AB103+AC103+AD103)/1000</f>
        <v>0</v>
      </c>
      <c r="AJ102" s="147">
        <f>SUM(AG102:AI103)</f>
        <v>0</v>
      </c>
    </row>
    <row r="103" spans="1:38" customHeight="1" ht="9.4">
      <c r="A103" s="154"/>
      <c r="B103" s="79">
        <f>B102*F11</f>
        <v>0</v>
      </c>
      <c r="C103" s="80">
        <f>C102*F11</f>
        <v>0</v>
      </c>
      <c r="D103" s="80">
        <f>D102*F11</f>
        <v>0</v>
      </c>
      <c r="E103" s="80">
        <f>E102*F12</f>
        <v>0</v>
      </c>
      <c r="F103" s="80">
        <f>F102*F12</f>
        <v>0</v>
      </c>
      <c r="G103" s="81">
        <f>G102*F12</f>
        <v>0</v>
      </c>
      <c r="H103" s="82"/>
      <c r="I103" s="84">
        <f>I102*F12</f>
        <v>0</v>
      </c>
      <c r="J103" s="82">
        <f>J102*F11</f>
        <v>0</v>
      </c>
      <c r="K103" s="80">
        <f>K102*F11</f>
        <v>0</v>
      </c>
      <c r="L103" s="80">
        <f>L102*F11</f>
        <v>0</v>
      </c>
      <c r="M103" s="80">
        <f>M102*F11</f>
        <v>0</v>
      </c>
      <c r="N103" s="80">
        <f>N102*F11</f>
        <v>0</v>
      </c>
      <c r="O103" s="80">
        <f>O102*F11</f>
        <v>0</v>
      </c>
      <c r="P103" s="80">
        <f>P102*F12</f>
        <v>0</v>
      </c>
      <c r="Q103" s="80">
        <f>Q102*F12</f>
        <v>0</v>
      </c>
      <c r="R103" s="80">
        <f>R102*F12</f>
        <v>0</v>
      </c>
      <c r="S103" s="80">
        <f>S102*F12</f>
        <v>0</v>
      </c>
      <c r="T103" s="82">
        <f>T102*F12</f>
        <v>0</v>
      </c>
      <c r="U103" s="83">
        <f>U102*F12</f>
        <v>0</v>
      </c>
      <c r="V103" s="79">
        <f>V102*F11</f>
        <v>0</v>
      </c>
      <c r="W103" s="80">
        <f>W102*F11</f>
        <v>0</v>
      </c>
      <c r="X103" s="80">
        <f>X102*F11</f>
        <v>0</v>
      </c>
      <c r="Y103" s="80">
        <f>Y102*F12</f>
        <v>0</v>
      </c>
      <c r="Z103" s="80">
        <f>Z102*F12</f>
        <v>0</v>
      </c>
      <c r="AA103" s="135">
        <f>AA102*F12</f>
        <v>0</v>
      </c>
      <c r="AB103" s="83">
        <f>AB102*F13</f>
        <v>0</v>
      </c>
      <c r="AC103" s="80">
        <f>AC102*F13</f>
        <v>0</v>
      </c>
      <c r="AD103" s="84">
        <f>AD102*F13</f>
        <v>0</v>
      </c>
      <c r="AE103" s="149"/>
      <c r="AF103" s="150"/>
      <c r="AG103" s="151"/>
      <c r="AH103" s="152"/>
      <c r="AI103" s="153"/>
      <c r="AJ103" s="147"/>
    </row>
    <row r="104" spans="1:38" customHeight="1" ht="9.4">
      <c r="A104" s="156" t="s">
        <v>142</v>
      </c>
      <c r="B104" s="92"/>
      <c r="C104" s="87"/>
      <c r="D104" s="87"/>
      <c r="E104" s="87"/>
      <c r="F104" s="87"/>
      <c r="G104" s="88"/>
      <c r="H104" s="89"/>
      <c r="I104" s="91"/>
      <c r="J104" s="92"/>
      <c r="K104" s="87">
        <v>46.2</v>
      </c>
      <c r="L104" s="87"/>
      <c r="M104" s="87"/>
      <c r="N104" s="87"/>
      <c r="O104" s="87"/>
      <c r="P104" s="87"/>
      <c r="Q104" s="87">
        <v>55.4</v>
      </c>
      <c r="R104" s="86"/>
      <c r="S104" s="86"/>
      <c r="T104" s="86"/>
      <c r="U104" s="91"/>
      <c r="V104" s="92"/>
      <c r="W104" s="87"/>
      <c r="X104" s="87"/>
      <c r="Y104" s="87"/>
      <c r="Z104" s="86"/>
      <c r="AA104" s="94"/>
      <c r="AB104" s="87"/>
      <c r="AC104" s="87"/>
      <c r="AD104" s="90"/>
      <c r="AE104" s="149"/>
      <c r="AF104" s="155" t="s">
        <v>143</v>
      </c>
      <c r="AG104" s="151">
        <f>(B105+C105+D105+H105+J105+K105+L105+M105+N105+O105+V105+W105+X105)/1000</f>
        <v>0.2772</v>
      </c>
      <c r="AH104" s="152">
        <f>(E105+F105+G105+I105+P105+Q105+R105+S105+T105+U105+Y105+Z105+AA105)/1000</f>
        <v>0.563</v>
      </c>
      <c r="AI104" s="153">
        <f>(AB105+AC105+AD105)/1000</f>
        <v>0</v>
      </c>
      <c r="AJ104" s="147">
        <f>SUM(AG104:AI105)</f>
        <v>0.8402</v>
      </c>
    </row>
    <row r="105" spans="1:38" customHeight="1" ht="9.4">
      <c r="A105" s="156"/>
      <c r="B105" s="79">
        <f>B104*F11</f>
        <v>0</v>
      </c>
      <c r="C105" s="80">
        <f>C104*F11</f>
        <v>0</v>
      </c>
      <c r="D105" s="80">
        <f>D104*F11</f>
        <v>0</v>
      </c>
      <c r="E105" s="80">
        <f>E104*F12</f>
        <v>0</v>
      </c>
      <c r="F105" s="80">
        <f>F104*F12</f>
        <v>0</v>
      </c>
      <c r="G105" s="81">
        <f>G104*F12</f>
        <v>0</v>
      </c>
      <c r="H105" s="82">
        <f>H104*F11</f>
        <v>0</v>
      </c>
      <c r="I105" s="84">
        <f>I104*F12</f>
        <v>0</v>
      </c>
      <c r="J105" s="82">
        <f>J104*F11</f>
        <v>0</v>
      </c>
      <c r="K105" s="80">
        <f>K104*F11</f>
        <v>277.2</v>
      </c>
      <c r="L105" s="80">
        <f>L104*F11</f>
        <v>0</v>
      </c>
      <c r="M105" s="80">
        <f>M104*F11</f>
        <v>0</v>
      </c>
      <c r="N105" s="80">
        <f>N104*F11</f>
        <v>0</v>
      </c>
      <c r="O105" s="80">
        <f>O104*F11</f>
        <v>0</v>
      </c>
      <c r="P105" s="80">
        <f>P104*F12</f>
        <v>0</v>
      </c>
      <c r="Q105" s="80">
        <v>563</v>
      </c>
      <c r="R105" s="80">
        <f>R104*F12</f>
        <v>0</v>
      </c>
      <c r="S105" s="80">
        <f>S104*F12</f>
        <v>0</v>
      </c>
      <c r="T105" s="82">
        <f>T104*F12</f>
        <v>0</v>
      </c>
      <c r="U105" s="83">
        <f>U104*F12</f>
        <v>0</v>
      </c>
      <c r="V105" s="79">
        <f>V104*F11</f>
        <v>0</v>
      </c>
      <c r="W105" s="80">
        <f>W104*F11</f>
        <v>0</v>
      </c>
      <c r="X105" s="80">
        <f>X104*F11</f>
        <v>0</v>
      </c>
      <c r="Y105" s="80"/>
      <c r="Z105" s="80">
        <f>Z104*F12</f>
        <v>0</v>
      </c>
      <c r="AA105" s="135">
        <f>AA104*F12</f>
        <v>0</v>
      </c>
      <c r="AB105" s="83">
        <f>AB104*F13</f>
        <v>0</v>
      </c>
      <c r="AC105" s="80">
        <f>AC104*F13</f>
        <v>0</v>
      </c>
      <c r="AD105" s="84">
        <f>AD104*F13</f>
        <v>0</v>
      </c>
      <c r="AE105" s="149"/>
      <c r="AF105" s="155"/>
      <c r="AG105" s="151"/>
      <c r="AH105" s="152"/>
      <c r="AI105" s="153"/>
      <c r="AJ105" s="147"/>
    </row>
    <row r="106" spans="1:38" customHeight="1" ht="9.4">
      <c r="A106" s="156" t="s">
        <v>144</v>
      </c>
      <c r="B106" s="92"/>
      <c r="C106" s="87"/>
      <c r="D106" s="87"/>
      <c r="E106" s="87"/>
      <c r="F106" s="87"/>
      <c r="G106" s="88"/>
      <c r="H106" s="89"/>
      <c r="I106" s="91"/>
      <c r="J106" s="92"/>
      <c r="K106" s="89"/>
      <c r="L106" s="87"/>
      <c r="M106" s="87"/>
      <c r="N106" s="87"/>
      <c r="O106" s="87"/>
      <c r="P106" s="87"/>
      <c r="Q106" s="87"/>
      <c r="R106" s="86"/>
      <c r="S106" s="86"/>
      <c r="T106" s="86"/>
      <c r="U106" s="91"/>
      <c r="V106" s="92"/>
      <c r="W106" s="87"/>
      <c r="X106" s="87"/>
      <c r="Y106" s="87"/>
      <c r="Z106" s="86"/>
      <c r="AA106" s="94"/>
      <c r="AB106" s="87"/>
      <c r="AC106" s="87"/>
      <c r="AD106" s="90"/>
      <c r="AE106" s="149"/>
      <c r="AF106" s="155" t="s">
        <v>145</v>
      </c>
      <c r="AG106" s="151">
        <f>(B107+C107+D107+H107+J107+K107+L107+M107+N107+O107+V107+W107+X107)/1000</f>
        <v>0</v>
      </c>
      <c r="AH106" s="152">
        <f>(E107+F107+G107+I107+P107+Q107+R107+S107+T107+U107+Y107+Z107+AA107)/1000</f>
        <v>0</v>
      </c>
      <c r="AI106" s="153">
        <f>(AB107+AC107+AD107)/1000</f>
        <v>0</v>
      </c>
      <c r="AJ106" s="147">
        <f>SUM(AG106:AI107)</f>
        <v>0</v>
      </c>
    </row>
    <row r="107" spans="1:38" customHeight="1" ht="9.4">
      <c r="A107" s="156"/>
      <c r="B107" s="79">
        <f>B106*F11</f>
        <v>0</v>
      </c>
      <c r="C107" s="80">
        <f>C106*F11</f>
        <v>0</v>
      </c>
      <c r="D107" s="80">
        <f>D106*F11</f>
        <v>0</v>
      </c>
      <c r="E107" s="80">
        <f>E106*F12</f>
        <v>0</v>
      </c>
      <c r="F107" s="80">
        <f>F106*F12</f>
        <v>0</v>
      </c>
      <c r="G107" s="81">
        <f>G106*F12</f>
        <v>0</v>
      </c>
      <c r="H107" s="82">
        <f>H106*F11</f>
        <v>0</v>
      </c>
      <c r="I107" s="84">
        <f>I106*F12</f>
        <v>0</v>
      </c>
      <c r="J107" s="82"/>
      <c r="K107" s="80">
        <f>K106*F11</f>
        <v>0</v>
      </c>
      <c r="L107" s="80">
        <f>L106*F11</f>
        <v>0</v>
      </c>
      <c r="M107" s="80">
        <f>M106*F11</f>
        <v>0</v>
      </c>
      <c r="N107" s="80">
        <f>N106*F11</f>
        <v>0</v>
      </c>
      <c r="O107" s="80">
        <f>O106*F11</f>
        <v>0</v>
      </c>
      <c r="P107" s="80">
        <f>P106*F12</f>
        <v>0</v>
      </c>
      <c r="Q107" s="80"/>
      <c r="R107" s="80">
        <f>R106*F12</f>
        <v>0</v>
      </c>
      <c r="S107" s="80">
        <f>S106*F12</f>
        <v>0</v>
      </c>
      <c r="T107" s="82">
        <f>T106*F12</f>
        <v>0</v>
      </c>
      <c r="U107" s="83">
        <f>U106*F12</f>
        <v>0</v>
      </c>
      <c r="V107" s="79">
        <f>V106*F11</f>
        <v>0</v>
      </c>
      <c r="W107" s="80">
        <f>W106*F11</f>
        <v>0</v>
      </c>
      <c r="X107" s="80">
        <f>X106*F11</f>
        <v>0</v>
      </c>
      <c r="Y107" s="80">
        <f>Y106*F12</f>
        <v>0</v>
      </c>
      <c r="Z107" s="80">
        <f>Z106*F12</f>
        <v>0</v>
      </c>
      <c r="AA107" s="135">
        <f>AA106*F12</f>
        <v>0</v>
      </c>
      <c r="AB107" s="83">
        <f>AB106*F13</f>
        <v>0</v>
      </c>
      <c r="AC107" s="80">
        <f>AC106*F13</f>
        <v>0</v>
      </c>
      <c r="AD107" s="84">
        <f>AD106*F13</f>
        <v>0</v>
      </c>
      <c r="AE107" s="149"/>
      <c r="AF107" s="155"/>
      <c r="AG107" s="151"/>
      <c r="AH107" s="152"/>
      <c r="AI107" s="153"/>
      <c r="AJ107" s="147"/>
    </row>
    <row r="108" spans="1:38" customHeight="1" ht="9.4">
      <c r="A108" s="156" t="s">
        <v>146</v>
      </c>
      <c r="B108" s="92"/>
      <c r="C108" s="87"/>
      <c r="D108" s="87"/>
      <c r="E108" s="87"/>
      <c r="F108" s="87"/>
      <c r="G108" s="88"/>
      <c r="H108" s="89"/>
      <c r="I108" s="91"/>
      <c r="J108" s="136"/>
      <c r="K108" s="87">
        <v>7.2</v>
      </c>
      <c r="L108" s="87">
        <v>4</v>
      </c>
      <c r="M108" s="87"/>
      <c r="N108" s="87"/>
      <c r="O108" s="87"/>
      <c r="P108" s="87"/>
      <c r="Q108" s="87">
        <v>8.6</v>
      </c>
      <c r="R108" s="86">
        <v>5.6</v>
      </c>
      <c r="S108" s="86"/>
      <c r="T108" s="86"/>
      <c r="U108" s="91"/>
      <c r="V108" s="92"/>
      <c r="W108" s="87"/>
      <c r="X108" s="87"/>
      <c r="Y108" s="87"/>
      <c r="Z108" s="86"/>
      <c r="AA108" s="94"/>
      <c r="AB108" s="87"/>
      <c r="AC108" s="87"/>
      <c r="AD108" s="90"/>
      <c r="AE108" s="149"/>
      <c r="AF108" s="155" t="s">
        <v>147</v>
      </c>
      <c r="AG108" s="151">
        <f>(B109+C109+D109+H109+J109+K109+L109+M109+N109+O109+V109+W109+X109)/1000</f>
        <v>0.0702</v>
      </c>
      <c r="AH108" s="152">
        <f>(E109+F109+G109+I109+P109+Q109+R109+S109+T109+U109+Y109+Z109+AA109)/1000</f>
        <v>0.2396</v>
      </c>
      <c r="AI108" s="153">
        <f>(AB109+AC109+AD109)/1000</f>
        <v>0</v>
      </c>
      <c r="AJ108" s="147">
        <f>SUM(AG108:AI109)</f>
        <v>0.3098</v>
      </c>
    </row>
    <row r="109" spans="1:38" customHeight="1" ht="9.4">
      <c r="A109" s="156"/>
      <c r="B109" s="79">
        <f>B108*F11</f>
        <v>0</v>
      </c>
      <c r="C109" s="80">
        <f>C108*F11</f>
        <v>0</v>
      </c>
      <c r="D109" s="80">
        <f>D108*F11</f>
        <v>0</v>
      </c>
      <c r="E109" s="80">
        <f>E108*F12</f>
        <v>0</v>
      </c>
      <c r="F109" s="80">
        <f>F108*F12</f>
        <v>0</v>
      </c>
      <c r="G109" s="81">
        <f>G108*F12</f>
        <v>0</v>
      </c>
      <c r="H109" s="82">
        <f>H108*F11</f>
        <v>0</v>
      </c>
      <c r="I109" s="84">
        <f>I108*F12</f>
        <v>0</v>
      </c>
      <c r="J109" s="137">
        <f>J108*F11</f>
        <v>0</v>
      </c>
      <c r="K109" s="80">
        <f>K108*F11</f>
        <v>43.2</v>
      </c>
      <c r="L109" s="80">
        <v>27</v>
      </c>
      <c r="M109" s="80">
        <f>M108*F11</f>
        <v>0</v>
      </c>
      <c r="N109" s="80">
        <f>N108*F11</f>
        <v>0</v>
      </c>
      <c r="O109" s="80">
        <f>O108*F11</f>
        <v>0</v>
      </c>
      <c r="P109" s="80"/>
      <c r="Q109" s="80">
        <v>150</v>
      </c>
      <c r="R109" s="80">
        <f>R108*F12</f>
        <v>89.6</v>
      </c>
      <c r="S109" s="80">
        <f>S108*F12</f>
        <v>0</v>
      </c>
      <c r="T109" s="82">
        <f>T108*F12</f>
        <v>0</v>
      </c>
      <c r="U109" s="83">
        <f>U108*F12</f>
        <v>0</v>
      </c>
      <c r="V109" s="79">
        <f>V108*F11</f>
        <v>0</v>
      </c>
      <c r="W109" s="80">
        <f>W108*F11</f>
        <v>0</v>
      </c>
      <c r="X109" s="80">
        <f>X108*F11</f>
        <v>0</v>
      </c>
      <c r="Y109" s="80"/>
      <c r="Z109" s="80">
        <f>Z108*F12</f>
        <v>0</v>
      </c>
      <c r="AA109" s="135">
        <f>AA108*F12</f>
        <v>0</v>
      </c>
      <c r="AB109" s="83">
        <f>AB108*F13</f>
        <v>0</v>
      </c>
      <c r="AC109" s="80">
        <f>AC108*F13</f>
        <v>0</v>
      </c>
      <c r="AD109" s="84">
        <f>AD108*F13</f>
        <v>0</v>
      </c>
      <c r="AE109" s="149"/>
      <c r="AF109" s="155"/>
      <c r="AG109" s="151"/>
      <c r="AH109" s="152"/>
      <c r="AI109" s="153"/>
      <c r="AJ109" s="147"/>
    </row>
    <row r="110" spans="1:38" customHeight="1" ht="9.4">
      <c r="A110" s="156" t="s">
        <v>148</v>
      </c>
      <c r="B110" s="92"/>
      <c r="C110" s="87"/>
      <c r="D110" s="87"/>
      <c r="E110" s="87"/>
      <c r="F110" s="87"/>
      <c r="G110" s="88"/>
      <c r="H110" s="89"/>
      <c r="I110" s="91"/>
      <c r="J110" s="136"/>
      <c r="K110" s="87">
        <v>8</v>
      </c>
      <c r="L110" s="87"/>
      <c r="M110" s="87"/>
      <c r="N110" s="87"/>
      <c r="O110" s="87"/>
      <c r="P110" s="87"/>
      <c r="Q110" s="87">
        <v>9.6</v>
      </c>
      <c r="R110" s="86"/>
      <c r="S110" s="86"/>
      <c r="T110" s="86"/>
      <c r="U110" s="91"/>
      <c r="V110" s="92"/>
      <c r="W110" s="87"/>
      <c r="X110" s="87"/>
      <c r="Y110" s="87"/>
      <c r="Z110" s="86"/>
      <c r="AA110" s="94"/>
      <c r="AB110" s="87"/>
      <c r="AC110" s="87"/>
      <c r="AD110" s="90"/>
      <c r="AE110" s="149"/>
      <c r="AF110" s="155" t="s">
        <v>149</v>
      </c>
      <c r="AG110" s="151">
        <f>(B111+C111+D111+H111+J111+K111+L111+M111+N111+O111+V111+W111+X111)/1000</f>
        <v>0.048</v>
      </c>
      <c r="AH110" s="152">
        <f>(E111+F111+G111+I111+P111+Q111+R111+S111+T111+U111+Y111+Z111+AA111)/1000</f>
        <v>0.152</v>
      </c>
      <c r="AI110" s="153">
        <f>(AB111+AC111+AD111)/1000</f>
        <v>0</v>
      </c>
      <c r="AJ110" s="147">
        <f>SUM(AG110:AI111)</f>
        <v>0.2</v>
      </c>
    </row>
    <row r="111" spans="1:38" customHeight="1" ht="9.4">
      <c r="A111" s="156"/>
      <c r="B111" s="79">
        <f>B110*F11</f>
        <v>0</v>
      </c>
      <c r="C111" s="80">
        <f>C110*F11</f>
        <v>0</v>
      </c>
      <c r="D111" s="80">
        <f>D110*F11</f>
        <v>0</v>
      </c>
      <c r="E111" s="80">
        <f>E110*F12</f>
        <v>0</v>
      </c>
      <c r="F111" s="80">
        <f>F110*F12</f>
        <v>0</v>
      </c>
      <c r="G111" s="81">
        <f>G110*F12</f>
        <v>0</v>
      </c>
      <c r="H111" s="82">
        <f>H110*F11</f>
        <v>0</v>
      </c>
      <c r="I111" s="84">
        <f>I110*F12</f>
        <v>0</v>
      </c>
      <c r="J111" s="137">
        <f>J110*F11</f>
        <v>0</v>
      </c>
      <c r="K111" s="80">
        <f>K110*F11</f>
        <v>48</v>
      </c>
      <c r="L111" s="80"/>
      <c r="M111" s="80">
        <f>M110*F11</f>
        <v>0</v>
      </c>
      <c r="N111" s="80">
        <f>N110*F11</f>
        <v>0</v>
      </c>
      <c r="O111" s="80">
        <f>O110*F11</f>
        <v>0</v>
      </c>
      <c r="P111" s="80">
        <f>P110*F12</f>
        <v>0</v>
      </c>
      <c r="Q111" s="80">
        <v>152</v>
      </c>
      <c r="R111" s="80">
        <f>R110*F12</f>
        <v>0</v>
      </c>
      <c r="S111" s="80">
        <f>S110*F12</f>
        <v>0</v>
      </c>
      <c r="T111" s="82">
        <f>T110*F12</f>
        <v>0</v>
      </c>
      <c r="U111" s="83">
        <f>U110*F12</f>
        <v>0</v>
      </c>
      <c r="V111" s="79">
        <f>V110*F11</f>
        <v>0</v>
      </c>
      <c r="W111" s="80">
        <f>W110*F11</f>
        <v>0</v>
      </c>
      <c r="X111" s="80">
        <f>X110*F11</f>
        <v>0</v>
      </c>
      <c r="Y111" s="80">
        <f>Y110*F12</f>
        <v>0</v>
      </c>
      <c r="Z111" s="80">
        <f>Z110*F12</f>
        <v>0</v>
      </c>
      <c r="AA111" s="135">
        <f>AA110*F12</f>
        <v>0</v>
      </c>
      <c r="AB111" s="83">
        <f>AB110*F13</f>
        <v>0</v>
      </c>
      <c r="AC111" s="80">
        <f>AC110*F13</f>
        <v>0</v>
      </c>
      <c r="AD111" s="84">
        <f>AD110*F13</f>
        <v>0</v>
      </c>
      <c r="AE111" s="149"/>
      <c r="AF111" s="155"/>
      <c r="AG111" s="151"/>
      <c r="AH111" s="152"/>
      <c r="AI111" s="153"/>
      <c r="AJ111" s="147"/>
    </row>
    <row r="112" spans="1:38" customHeight="1" ht="9.4">
      <c r="A112" s="156" t="s">
        <v>150</v>
      </c>
      <c r="B112" s="92"/>
      <c r="C112" s="87"/>
      <c r="D112" s="87"/>
      <c r="E112" s="87"/>
      <c r="F112" s="87"/>
      <c r="G112" s="88"/>
      <c r="H112" s="89"/>
      <c r="I112" s="91"/>
      <c r="J112" s="138"/>
      <c r="K112" s="87"/>
      <c r="L112" s="87"/>
      <c r="M112" s="87"/>
      <c r="N112" s="87"/>
      <c r="O112" s="87"/>
      <c r="P112" s="87"/>
      <c r="Q112" s="87"/>
      <c r="R112" s="86"/>
      <c r="S112" s="86"/>
      <c r="T112" s="86"/>
      <c r="U112" s="91"/>
      <c r="V112" s="92"/>
      <c r="W112" s="87"/>
      <c r="X112" s="87"/>
      <c r="Y112" s="87"/>
      <c r="Z112" s="86"/>
      <c r="AA112" s="94"/>
      <c r="AB112" s="87"/>
      <c r="AC112" s="87"/>
      <c r="AD112" s="90"/>
      <c r="AE112" s="149"/>
      <c r="AF112" s="155" t="s">
        <v>151</v>
      </c>
      <c r="AG112" s="151">
        <f>(B113+C113+D113+H113+J113+K113+L113+M113+N113+O113+V113+W113+X113)/1000</f>
        <v>0</v>
      </c>
      <c r="AH112" s="152">
        <f>(E113+F113+G113+I113+P113+Q113+R113+S113+T113+U113+Y113+Z113+AA113)/1000</f>
        <v>0</v>
      </c>
      <c r="AI112" s="153">
        <f>(AB113+AC113+AD113)/1000</f>
        <v>0</v>
      </c>
      <c r="AJ112" s="147">
        <f>SUM(AG112:AI113)</f>
        <v>0</v>
      </c>
    </row>
    <row r="113" spans="1:38" customHeight="1" ht="9.4">
      <c r="A113" s="156"/>
      <c r="B113" s="79">
        <f>B112*F11</f>
        <v>0</v>
      </c>
      <c r="C113" s="80">
        <f>C112*F11</f>
        <v>0</v>
      </c>
      <c r="D113" s="80">
        <f>D112*F11</f>
        <v>0</v>
      </c>
      <c r="E113" s="80">
        <f>E112*F12</f>
        <v>0</v>
      </c>
      <c r="F113" s="80">
        <f>F112*F12</f>
        <v>0</v>
      </c>
      <c r="G113" s="81">
        <f>G112*F12</f>
        <v>0</v>
      </c>
      <c r="H113" s="82">
        <f>H112*F11</f>
        <v>0</v>
      </c>
      <c r="I113" s="84">
        <f>I112*F12</f>
        <v>0</v>
      </c>
      <c r="J113" s="82"/>
      <c r="K113" s="80">
        <f>K112*F11</f>
        <v>0</v>
      </c>
      <c r="L113" s="80">
        <f>L112*F11</f>
        <v>0</v>
      </c>
      <c r="M113" s="80">
        <f>M112*F11</f>
        <v>0</v>
      </c>
      <c r="N113" s="80">
        <f>N112*F11</f>
        <v>0</v>
      </c>
      <c r="O113" s="80">
        <f>O112*F11</f>
        <v>0</v>
      </c>
      <c r="P113" s="80"/>
      <c r="Q113" s="80">
        <f>Q112*F12</f>
        <v>0</v>
      </c>
      <c r="R113" s="80">
        <f>R112*F12</f>
        <v>0</v>
      </c>
      <c r="S113" s="80">
        <f>S112*F12</f>
        <v>0</v>
      </c>
      <c r="T113" s="82">
        <f>T112*F12</f>
        <v>0</v>
      </c>
      <c r="U113" s="83">
        <f>U112*F12</f>
        <v>0</v>
      </c>
      <c r="V113" s="79">
        <f>V112*F11</f>
        <v>0</v>
      </c>
      <c r="W113" s="80">
        <f>W112*F11</f>
        <v>0</v>
      </c>
      <c r="X113" s="80">
        <f>X112*F11</f>
        <v>0</v>
      </c>
      <c r="Y113" s="80">
        <f>Y112*F12</f>
        <v>0</v>
      </c>
      <c r="Z113" s="80">
        <f>Z112*F12</f>
        <v>0</v>
      </c>
      <c r="AA113" s="135">
        <f>AA112*F12</f>
        <v>0</v>
      </c>
      <c r="AB113" s="83">
        <f>AB112*F13</f>
        <v>0</v>
      </c>
      <c r="AC113" s="80">
        <f>AC112*F13</f>
        <v>0</v>
      </c>
      <c r="AD113" s="84">
        <f>AD112*F13</f>
        <v>0</v>
      </c>
      <c r="AE113" s="149"/>
      <c r="AF113" s="155"/>
      <c r="AG113" s="151"/>
      <c r="AH113" s="152"/>
      <c r="AI113" s="153"/>
      <c r="AJ113" s="147"/>
    </row>
    <row r="114" spans="1:38" customHeight="1" ht="9.4">
      <c r="A114" s="156" t="s">
        <v>152</v>
      </c>
      <c r="B114" s="92"/>
      <c r="C114" s="87"/>
      <c r="D114" s="87"/>
      <c r="E114" s="87"/>
      <c r="F114" s="87"/>
      <c r="G114" s="88"/>
      <c r="H114" s="89"/>
      <c r="I114" s="91"/>
      <c r="J114" s="92"/>
      <c r="K114" s="87"/>
      <c r="L114" s="87"/>
      <c r="M114" s="87"/>
      <c r="N114" s="87"/>
      <c r="O114" s="87"/>
      <c r="P114" s="87"/>
      <c r="Q114" s="87"/>
      <c r="R114" s="86"/>
      <c r="S114" s="86"/>
      <c r="T114" s="86"/>
      <c r="U114" s="91"/>
      <c r="V114" s="92"/>
      <c r="W114" s="87"/>
      <c r="X114" s="87"/>
      <c r="Y114" s="87"/>
      <c r="Z114" s="86"/>
      <c r="AA114" s="94"/>
      <c r="AB114" s="87"/>
      <c r="AC114" s="87"/>
      <c r="AD114" s="90"/>
      <c r="AE114" s="149"/>
      <c r="AF114" s="155" t="s">
        <v>153</v>
      </c>
      <c r="AG114" s="151">
        <f>(B115+C115+D115+H115+J115+K115+L115+M115+N115+O115+V115+W115+X115)/1000</f>
        <v>0</v>
      </c>
      <c r="AH114" s="152">
        <f>(E115+F115+G115+I115+P115+Q115+R115+S115+T115+U115+Y115+Z115+AA115)/1000</f>
        <v>0</v>
      </c>
      <c r="AI114" s="153">
        <f>(AB115+AC115+AD115)/1000</f>
        <v>0</v>
      </c>
      <c r="AJ114" s="147">
        <f>SUM(AG114:AI115)</f>
        <v>0</v>
      </c>
    </row>
    <row r="115" spans="1:38" customHeight="1" ht="9.4">
      <c r="A115" s="156"/>
      <c r="B115" s="79">
        <f>B114*F11</f>
        <v>0</v>
      </c>
      <c r="C115" s="80">
        <f>C114*F11</f>
        <v>0</v>
      </c>
      <c r="D115" s="80">
        <f>D114*F11</f>
        <v>0</v>
      </c>
      <c r="E115" s="80">
        <f>E114*F12</f>
        <v>0</v>
      </c>
      <c r="F115" s="80">
        <f>F114*F12</f>
        <v>0</v>
      </c>
      <c r="G115" s="81">
        <f>G114*F12</f>
        <v>0</v>
      </c>
      <c r="H115" s="82">
        <f>H114*F11</f>
        <v>0</v>
      </c>
      <c r="I115" s="84">
        <f>I114*F12</f>
        <v>0</v>
      </c>
      <c r="J115" s="82">
        <f>J114*F11</f>
        <v>0</v>
      </c>
      <c r="K115" s="80">
        <f>K114*F11</f>
        <v>0</v>
      </c>
      <c r="L115" s="80">
        <f>L114*F11</f>
        <v>0</v>
      </c>
      <c r="M115" s="80">
        <f>M114*F11</f>
        <v>0</v>
      </c>
      <c r="N115" s="80">
        <f>N114*F11</f>
        <v>0</v>
      </c>
      <c r="O115" s="80">
        <f>O114*F11</f>
        <v>0</v>
      </c>
      <c r="P115" s="80">
        <f>P114*F12</f>
        <v>0</v>
      </c>
      <c r="Q115" s="80">
        <f>Q114*F12</f>
        <v>0</v>
      </c>
      <c r="R115" s="80">
        <f>R114*F12</f>
        <v>0</v>
      </c>
      <c r="S115" s="80">
        <f>S114*F12</f>
        <v>0</v>
      </c>
      <c r="T115" s="82">
        <f>T114*F12</f>
        <v>0</v>
      </c>
      <c r="U115" s="83">
        <f>U114*F12</f>
        <v>0</v>
      </c>
      <c r="V115" s="79">
        <f>V114*F11</f>
        <v>0</v>
      </c>
      <c r="W115" s="80">
        <f>W114*F11</f>
        <v>0</v>
      </c>
      <c r="X115" s="80">
        <f>X114*F11</f>
        <v>0</v>
      </c>
      <c r="Y115" s="80">
        <f>Y114*F12</f>
        <v>0</v>
      </c>
      <c r="Z115" s="80">
        <f>Z114*F12</f>
        <v>0</v>
      </c>
      <c r="AA115" s="135">
        <f>AA114*F12</f>
        <v>0</v>
      </c>
      <c r="AB115" s="83">
        <f>AB114*F13</f>
        <v>0</v>
      </c>
      <c r="AC115" s="80">
        <f>AC114*F13</f>
        <v>0</v>
      </c>
      <c r="AD115" s="84">
        <f>AD114*F13</f>
        <v>0</v>
      </c>
      <c r="AE115" s="149"/>
      <c r="AF115" s="155"/>
      <c r="AG115" s="151"/>
      <c r="AH115" s="152"/>
      <c r="AI115" s="153"/>
      <c r="AJ115" s="147"/>
    </row>
    <row r="116" spans="1:38" customHeight="1" ht="9.4">
      <c r="A116" s="156" t="s">
        <v>154</v>
      </c>
      <c r="B116" s="92"/>
      <c r="C116" s="87"/>
      <c r="D116" s="87"/>
      <c r="E116" s="87"/>
      <c r="F116" s="87"/>
      <c r="G116" s="88"/>
      <c r="H116" s="89"/>
      <c r="I116" s="91"/>
      <c r="J116" s="92"/>
      <c r="K116" s="87"/>
      <c r="L116" s="87"/>
      <c r="M116" s="87"/>
      <c r="N116" s="87">
        <v>4.5</v>
      </c>
      <c r="O116" s="87"/>
      <c r="P116" s="87"/>
      <c r="Q116" s="87"/>
      <c r="R116" s="86"/>
      <c r="S116" s="86"/>
      <c r="T116" s="86">
        <v>7.5</v>
      </c>
      <c r="U116" s="91"/>
      <c r="V116" s="92"/>
      <c r="W116" s="87"/>
      <c r="X116" s="87"/>
      <c r="Y116" s="87"/>
      <c r="Z116" s="86"/>
      <c r="AA116" s="94"/>
      <c r="AB116" s="87"/>
      <c r="AC116" s="87"/>
      <c r="AD116" s="90"/>
      <c r="AE116" s="149"/>
      <c r="AF116" s="155" t="s">
        <v>155</v>
      </c>
      <c r="AG116" s="151">
        <f>(B117+C117+D117+H117+J117+K117+L117+M117+N117+O117+V117+W117+X117)/1000</f>
        <v>0.03</v>
      </c>
      <c r="AH116" s="152">
        <f>(E117+F117+G117+I117+P117+Q117+R117+S117+T117+U117+Y117+Z117+AA117)/1000</f>
        <v>0.12</v>
      </c>
      <c r="AI116" s="153">
        <f>(AB117+AC117+AD117)/1000</f>
        <v>0</v>
      </c>
      <c r="AJ116" s="147">
        <f>SUM(AG116:AI117)</f>
        <v>0.15</v>
      </c>
    </row>
    <row r="117" spans="1:38" customHeight="1" ht="9.4">
      <c r="A117" s="156"/>
      <c r="B117" s="79">
        <f>B116*F11</f>
        <v>0</v>
      </c>
      <c r="C117" s="80">
        <f>C116*F11</f>
        <v>0</v>
      </c>
      <c r="D117" s="80">
        <f>D116*F11</f>
        <v>0</v>
      </c>
      <c r="E117" s="80">
        <f>E116*F12</f>
        <v>0</v>
      </c>
      <c r="F117" s="80">
        <f>F116*F12</f>
        <v>0</v>
      </c>
      <c r="G117" s="81">
        <f>G116*F12</f>
        <v>0</v>
      </c>
      <c r="H117" s="82">
        <f>H116*F11</f>
        <v>0</v>
      </c>
      <c r="I117" s="84">
        <f>I116*F12</f>
        <v>0</v>
      </c>
      <c r="J117" s="82">
        <f>J116*F11</f>
        <v>0</v>
      </c>
      <c r="K117" s="80">
        <f>K116*F11</f>
        <v>0</v>
      </c>
      <c r="L117" s="80">
        <f>L116*F11</f>
        <v>0</v>
      </c>
      <c r="M117" s="80">
        <f>M116*F11</f>
        <v>0</v>
      </c>
      <c r="N117" s="80">
        <v>30</v>
      </c>
      <c r="O117" s="80">
        <f>O116*F11</f>
        <v>0</v>
      </c>
      <c r="P117" s="80">
        <f>P116*F12</f>
        <v>0</v>
      </c>
      <c r="Q117" s="80"/>
      <c r="R117" s="80">
        <f>R116*F12</f>
        <v>0</v>
      </c>
      <c r="S117" s="80">
        <f>S116*F12</f>
        <v>0</v>
      </c>
      <c r="T117" s="82">
        <f>T116*F12</f>
        <v>120</v>
      </c>
      <c r="U117" s="83">
        <f>U116*F12</f>
        <v>0</v>
      </c>
      <c r="V117" s="79">
        <f>V116*F11</f>
        <v>0</v>
      </c>
      <c r="W117" s="80">
        <f>W116*F11</f>
        <v>0</v>
      </c>
      <c r="X117" s="80">
        <f>X116*F11</f>
        <v>0</v>
      </c>
      <c r="Y117" s="80">
        <f>Y116*F12</f>
        <v>0</v>
      </c>
      <c r="Z117" s="80">
        <f>Z116*F12</f>
        <v>0</v>
      </c>
      <c r="AA117" s="135">
        <f>AA116*F12</f>
        <v>0</v>
      </c>
      <c r="AB117" s="83">
        <f>AB116*F13</f>
        <v>0</v>
      </c>
      <c r="AC117" s="80">
        <f>AC116*F13</f>
        <v>0</v>
      </c>
      <c r="AD117" s="84">
        <f>AD116*F13</f>
        <v>0</v>
      </c>
      <c r="AE117" s="149"/>
      <c r="AF117" s="155"/>
      <c r="AG117" s="151"/>
      <c r="AH117" s="152"/>
      <c r="AI117" s="153"/>
      <c r="AJ117" s="147"/>
    </row>
    <row r="118" spans="1:38" customHeight="1" ht="9.4">
      <c r="A118" s="156" t="s">
        <v>156</v>
      </c>
      <c r="B118" s="92"/>
      <c r="C118" s="87"/>
      <c r="D118" s="87"/>
      <c r="E118" s="87"/>
      <c r="F118" s="87"/>
      <c r="G118" s="88"/>
      <c r="H118" s="89"/>
      <c r="I118" s="91"/>
      <c r="J118" s="92">
        <v>32.5</v>
      </c>
      <c r="K118" s="87"/>
      <c r="L118" s="87"/>
      <c r="M118" s="87"/>
      <c r="N118" s="87"/>
      <c r="O118" s="87"/>
      <c r="P118" s="87">
        <v>53.5</v>
      </c>
      <c r="Q118" s="87"/>
      <c r="R118" s="86"/>
      <c r="S118" s="86"/>
      <c r="T118" s="86"/>
      <c r="U118" s="91"/>
      <c r="V118" s="92"/>
      <c r="W118" s="87"/>
      <c r="X118" s="87"/>
      <c r="Y118" s="87"/>
      <c r="Z118" s="86"/>
      <c r="AA118" s="94"/>
      <c r="AB118" s="87"/>
      <c r="AC118" s="87"/>
      <c r="AD118" s="90"/>
      <c r="AE118" s="149"/>
      <c r="AF118" s="155" t="s">
        <v>157</v>
      </c>
      <c r="AG118" s="151">
        <f>(B119+C119+D119+H119+J119+K119+L119+M119+N119+O119+V119+W119+X119)/1000</f>
        <v>0.194</v>
      </c>
      <c r="AH118" s="152">
        <f>(E119+F119+G119+I119+P119+Q119+R119+S119+T119+U119+Y119+Z119+AA119)/1000</f>
        <v>0.856</v>
      </c>
      <c r="AI118" s="153">
        <f>(AB119+AC119+AD119)/1000</f>
        <v>0</v>
      </c>
      <c r="AJ118" s="147">
        <f>SUM(AG118:AI119)</f>
        <v>1.05</v>
      </c>
    </row>
    <row r="119" spans="1:38" customHeight="1" ht="9.4">
      <c r="A119" s="156"/>
      <c r="B119" s="79">
        <f>B118*F11</f>
        <v>0</v>
      </c>
      <c r="C119" s="80">
        <f>C118*F11</f>
        <v>0</v>
      </c>
      <c r="D119" s="80">
        <f>D118*F11</f>
        <v>0</v>
      </c>
      <c r="E119" s="80">
        <f>E118*F12</f>
        <v>0</v>
      </c>
      <c r="F119" s="80">
        <f>F118*F12</f>
        <v>0</v>
      </c>
      <c r="G119" s="81">
        <f>G118*F12</f>
        <v>0</v>
      </c>
      <c r="H119" s="82">
        <f>H118*F11</f>
        <v>0</v>
      </c>
      <c r="I119" s="84">
        <f>I118*F12</f>
        <v>0</v>
      </c>
      <c r="J119" s="82">
        <v>194</v>
      </c>
      <c r="K119" s="80">
        <f>K118*F11</f>
        <v>0</v>
      </c>
      <c r="L119" s="80">
        <f>L118*F11</f>
        <v>0</v>
      </c>
      <c r="M119" s="80">
        <f>M118*F11</f>
        <v>0</v>
      </c>
      <c r="N119" s="80">
        <f>N118*F11</f>
        <v>0</v>
      </c>
      <c r="O119" s="80">
        <f>O118*F11</f>
        <v>0</v>
      </c>
      <c r="P119" s="80">
        <f>P118*F12</f>
        <v>856</v>
      </c>
      <c r="Q119" s="80">
        <f>Q118*F12</f>
        <v>0</v>
      </c>
      <c r="R119" s="80">
        <f>R118*F12</f>
        <v>0</v>
      </c>
      <c r="S119" s="80">
        <f>S118*F12</f>
        <v>0</v>
      </c>
      <c r="T119" s="82">
        <f>T118*F12</f>
        <v>0</v>
      </c>
      <c r="U119" s="83">
        <f>U118*F12</f>
        <v>0</v>
      </c>
      <c r="V119" s="79">
        <f>V118*F11</f>
        <v>0</v>
      </c>
      <c r="W119" s="80">
        <f>W118*F11</f>
        <v>0</v>
      </c>
      <c r="X119" s="80">
        <f>X118*F11</f>
        <v>0</v>
      </c>
      <c r="Y119" s="80">
        <f>Y118*F12</f>
        <v>0</v>
      </c>
      <c r="Z119" s="80">
        <f>Z118*F12</f>
        <v>0</v>
      </c>
      <c r="AA119" s="135">
        <f>AA118*F12</f>
        <v>0</v>
      </c>
      <c r="AB119" s="83">
        <f>AB118*F13</f>
        <v>0</v>
      </c>
      <c r="AC119" s="80">
        <f>AC118*F13</f>
        <v>0</v>
      </c>
      <c r="AD119" s="84">
        <f>AD118*F13</f>
        <v>0</v>
      </c>
      <c r="AE119" s="149"/>
      <c r="AF119" s="155"/>
      <c r="AG119" s="151"/>
      <c r="AH119" s="152"/>
      <c r="AI119" s="153"/>
      <c r="AJ119" s="147"/>
    </row>
    <row r="120" spans="1:38" customHeight="1" ht="9.4">
      <c r="A120" s="156" t="s">
        <v>158</v>
      </c>
      <c r="B120" s="92"/>
      <c r="C120" s="87"/>
      <c r="D120" s="87"/>
      <c r="E120" s="87"/>
      <c r="F120" s="87"/>
      <c r="G120" s="88"/>
      <c r="H120" s="89"/>
      <c r="I120" s="91"/>
      <c r="J120" s="92"/>
      <c r="K120" s="87"/>
      <c r="L120" s="87"/>
      <c r="M120" s="87"/>
      <c r="N120" s="87"/>
      <c r="O120" s="87">
        <v>25</v>
      </c>
      <c r="P120" s="87"/>
      <c r="Q120" s="87"/>
      <c r="R120" s="86"/>
      <c r="S120" s="86"/>
      <c r="T120" s="86"/>
      <c r="U120" s="91">
        <v>30</v>
      </c>
      <c r="V120" s="92"/>
      <c r="W120" s="87"/>
      <c r="X120" s="87"/>
      <c r="Y120" s="87"/>
      <c r="Z120" s="86"/>
      <c r="AA120" s="94"/>
      <c r="AB120" s="87"/>
      <c r="AC120" s="87"/>
      <c r="AD120" s="90"/>
      <c r="AE120" s="149"/>
      <c r="AF120" s="155" t="s">
        <v>159</v>
      </c>
      <c r="AG120" s="151">
        <f>(B121+C121+D121+H121+J121+K121+L121+M121+N121+O121+V121+W121+X121)/1000</f>
        <v>0.15</v>
      </c>
      <c r="AH120" s="152">
        <f>(E121+F121+G121+I121+P121+Q121+R121+S121+T121+U121+Y121+Z121+AA121)/1000</f>
        <v>0.48</v>
      </c>
      <c r="AI120" s="153">
        <f>(AB121+AC121+AD121)/1000</f>
        <v>0</v>
      </c>
      <c r="AJ120" s="147">
        <f>SUM(AG120:AI121)</f>
        <v>0.63</v>
      </c>
    </row>
    <row r="121" spans="1:38" customHeight="1" ht="9.4">
      <c r="A121" s="156"/>
      <c r="B121" s="79">
        <f>B120*F11</f>
        <v>0</v>
      </c>
      <c r="C121" s="80">
        <f>C120*F11</f>
        <v>0</v>
      </c>
      <c r="D121" s="80">
        <f>D120*F11</f>
        <v>0</v>
      </c>
      <c r="E121" s="80">
        <f>E120*F12</f>
        <v>0</v>
      </c>
      <c r="F121" s="80">
        <f>F120*F12</f>
        <v>0</v>
      </c>
      <c r="G121" s="81">
        <f>G120*F12</f>
        <v>0</v>
      </c>
      <c r="H121" s="82">
        <f>H120*F11</f>
        <v>0</v>
      </c>
      <c r="I121" s="84">
        <f>I120*F12</f>
        <v>0</v>
      </c>
      <c r="J121" s="82">
        <f>J120*F11</f>
        <v>0</v>
      </c>
      <c r="K121" s="80">
        <f>K120*F11</f>
        <v>0</v>
      </c>
      <c r="L121" s="80">
        <f>L120*F11</f>
        <v>0</v>
      </c>
      <c r="M121" s="80">
        <f>M120*F11</f>
        <v>0</v>
      </c>
      <c r="N121" s="80"/>
      <c r="O121" s="80">
        <f>O120*F11</f>
        <v>150</v>
      </c>
      <c r="P121" s="80">
        <f>P120*F12</f>
        <v>0</v>
      </c>
      <c r="Q121" s="80">
        <f>Q120*F12</f>
        <v>0</v>
      </c>
      <c r="R121" s="80">
        <f>R120*F12</f>
        <v>0</v>
      </c>
      <c r="S121" s="80">
        <f>S120*F12</f>
        <v>0</v>
      </c>
      <c r="T121" s="80">
        <f>T120*F12</f>
        <v>0</v>
      </c>
      <c r="U121" s="83">
        <f>U120*F12</f>
        <v>480</v>
      </c>
      <c r="V121" s="79">
        <f>V120*F11</f>
        <v>0</v>
      </c>
      <c r="W121" s="80">
        <f>W120*F11</f>
        <v>0</v>
      </c>
      <c r="X121" s="80">
        <f>X120*F11</f>
        <v>0</v>
      </c>
      <c r="Y121" s="80">
        <f>Y120*F12</f>
        <v>0</v>
      </c>
      <c r="Z121" s="80">
        <f>Z120*F12</f>
        <v>0</v>
      </c>
      <c r="AA121" s="135">
        <f>AA120*F12</f>
        <v>0</v>
      </c>
      <c r="AB121" s="83">
        <f>AB120*F13</f>
        <v>0</v>
      </c>
      <c r="AC121" s="80">
        <f>AC120*F13</f>
        <v>0</v>
      </c>
      <c r="AD121" s="84">
        <f>AD120*F13</f>
        <v>0</v>
      </c>
      <c r="AE121" s="149"/>
      <c r="AF121" s="155"/>
      <c r="AG121" s="151"/>
      <c r="AH121" s="152"/>
      <c r="AI121" s="153"/>
      <c r="AJ121" s="147"/>
    </row>
    <row r="122" spans="1:38" customHeight="1" ht="9.4">
      <c r="A122" s="158" t="s">
        <v>160</v>
      </c>
      <c r="B122" s="92"/>
      <c r="C122" s="87"/>
      <c r="D122" s="87">
        <v>30</v>
      </c>
      <c r="E122" s="87"/>
      <c r="F122" s="87"/>
      <c r="G122" s="88">
        <v>50</v>
      </c>
      <c r="H122" s="89"/>
      <c r="I122" s="91"/>
      <c r="J122" s="92"/>
      <c r="K122" s="87"/>
      <c r="L122" s="87">
        <v>6</v>
      </c>
      <c r="M122" s="87"/>
      <c r="N122" s="87"/>
      <c r="O122" s="87"/>
      <c r="P122" s="87"/>
      <c r="Q122" s="87"/>
      <c r="R122" s="86">
        <v>8.4</v>
      </c>
      <c r="S122" s="86"/>
      <c r="T122" s="86"/>
      <c r="U122" s="91"/>
      <c r="V122" s="92"/>
      <c r="W122" s="87"/>
      <c r="X122" s="87"/>
      <c r="Y122" s="87"/>
      <c r="Z122" s="86"/>
      <c r="AA122" s="94"/>
      <c r="AB122" s="87"/>
      <c r="AC122" s="87"/>
      <c r="AD122" s="90"/>
      <c r="AE122" s="149"/>
      <c r="AF122" s="155" t="s">
        <v>161</v>
      </c>
      <c r="AG122" s="151">
        <f>(B123+C123+D123+H123+J123+K123+L123+M123+N123+O123+V123+W123+X123)/1000</f>
        <v>0.216</v>
      </c>
      <c r="AH122" s="152">
        <f>(E123+F123+G123+I123+P123+Q123+R123+S123+T123+U123+Y123+Z123+AA123)/1000</f>
        <v>0.9344</v>
      </c>
      <c r="AI122" s="153">
        <f>(AB123+AC123+AD123)/1000</f>
        <v>0</v>
      </c>
      <c r="AJ122" s="147">
        <f>SUM(AG122:AI123)</f>
        <v>1.1504</v>
      </c>
    </row>
    <row r="123" spans="1:38" customHeight="1" ht="9.4">
      <c r="A123" s="158"/>
      <c r="B123" s="79">
        <f>B122*F11</f>
        <v>0</v>
      </c>
      <c r="C123" s="80">
        <f>C122*F11</f>
        <v>0</v>
      </c>
      <c r="D123" s="80">
        <v>180</v>
      </c>
      <c r="E123" s="80">
        <f>E122*F12</f>
        <v>0</v>
      </c>
      <c r="F123" s="80">
        <f>F122*F12</f>
        <v>0</v>
      </c>
      <c r="G123" s="81">
        <f>G122*F12</f>
        <v>800</v>
      </c>
      <c r="H123" s="82">
        <f>H122*F11</f>
        <v>0</v>
      </c>
      <c r="I123" s="84">
        <f>I122*F12</f>
        <v>0</v>
      </c>
      <c r="J123" s="82">
        <f>J122*F11</f>
        <v>0</v>
      </c>
      <c r="K123" s="80">
        <f>K122*F11</f>
        <v>0</v>
      </c>
      <c r="L123" s="80">
        <v>36</v>
      </c>
      <c r="M123" s="80">
        <f>M122*F11</f>
        <v>0</v>
      </c>
      <c r="N123" s="80">
        <f>N122*F11</f>
        <v>0</v>
      </c>
      <c r="O123" s="80">
        <f>O122*F11</f>
        <v>0</v>
      </c>
      <c r="P123" s="80">
        <f>P122*F12</f>
        <v>0</v>
      </c>
      <c r="Q123" s="80">
        <f>Q122*F12</f>
        <v>0</v>
      </c>
      <c r="R123" s="80">
        <f>R122*F12</f>
        <v>134.4</v>
      </c>
      <c r="S123" s="80">
        <f>S122*F12</f>
        <v>0</v>
      </c>
      <c r="T123" s="82">
        <f>T122*F12</f>
        <v>0</v>
      </c>
      <c r="U123" s="83">
        <f>U122*F12</f>
        <v>0</v>
      </c>
      <c r="V123" s="79">
        <f>V122*F11</f>
        <v>0</v>
      </c>
      <c r="W123" s="80">
        <f>W122*F11</f>
        <v>0</v>
      </c>
      <c r="X123" s="80">
        <f>X122*F11</f>
        <v>0</v>
      </c>
      <c r="Y123" s="80">
        <f>Y122*F12</f>
        <v>0</v>
      </c>
      <c r="Z123" s="80">
        <f>Z122*F12</f>
        <v>0</v>
      </c>
      <c r="AA123" s="135">
        <f>AA122*F12</f>
        <v>0</v>
      </c>
      <c r="AB123" s="83">
        <f>AB122*F13</f>
        <v>0</v>
      </c>
      <c r="AC123" s="80">
        <f>AC122*F13</f>
        <v>0</v>
      </c>
      <c r="AD123" s="84">
        <f>AD122*F13</f>
        <v>0</v>
      </c>
      <c r="AE123" s="149"/>
      <c r="AF123" s="155"/>
      <c r="AG123" s="151"/>
      <c r="AH123" s="152"/>
      <c r="AI123" s="153"/>
      <c r="AJ123" s="147"/>
    </row>
    <row r="124" spans="1:38" customHeight="1" ht="9.4">
      <c r="A124" s="157" t="s">
        <v>162</v>
      </c>
      <c r="B124" s="92"/>
      <c r="C124" s="87"/>
      <c r="D124" s="87"/>
      <c r="E124" s="87"/>
      <c r="F124" s="87"/>
      <c r="G124" s="88"/>
      <c r="H124" s="89"/>
      <c r="I124" s="91"/>
      <c r="J124" s="92"/>
      <c r="K124" s="87"/>
      <c r="L124" s="87"/>
      <c r="M124" s="87"/>
      <c r="N124" s="87"/>
      <c r="O124" s="87"/>
      <c r="P124" s="87"/>
      <c r="Q124" s="87"/>
      <c r="R124" s="86"/>
      <c r="S124" s="86"/>
      <c r="T124" s="86"/>
      <c r="U124" s="91"/>
      <c r="V124" s="92"/>
      <c r="W124" s="87"/>
      <c r="X124" s="87"/>
      <c r="Y124" s="87"/>
      <c r="Z124" s="86"/>
      <c r="AA124" s="94"/>
      <c r="AB124" s="87"/>
      <c r="AC124" s="87"/>
      <c r="AD124" s="90"/>
      <c r="AE124" s="149"/>
      <c r="AF124" s="155" t="s">
        <v>163</v>
      </c>
      <c r="AG124" s="151">
        <f>(B125+C125+D125+H125+J125+K125+L125+M125+N125+O125+V125+W125+X125)/1000</f>
        <v>0</v>
      </c>
      <c r="AH124" s="152">
        <f>(E125+F125+G125+I125+P125+Q125+R125+S125+T125+U125+Y125+Z125+AA125)/1000</f>
        <v>0</v>
      </c>
      <c r="AI124" s="153">
        <f>(AB125+AC125+AD125)/1000</f>
        <v>0</v>
      </c>
      <c r="AJ124" s="147">
        <f>SUM(AG124:AI125)</f>
        <v>0</v>
      </c>
    </row>
    <row r="125" spans="1:38" customHeight="1" ht="9.4">
      <c r="A125" s="157"/>
      <c r="B125" s="79">
        <f>B124*F11</f>
        <v>0</v>
      </c>
      <c r="C125" s="80">
        <f>C124*F11</f>
        <v>0</v>
      </c>
      <c r="D125" s="80">
        <f>D124*F11</f>
        <v>0</v>
      </c>
      <c r="E125" s="80">
        <f>E124*F12</f>
        <v>0</v>
      </c>
      <c r="F125" s="80">
        <f>F124*F12</f>
        <v>0</v>
      </c>
      <c r="G125" s="81">
        <f>G124*F12</f>
        <v>0</v>
      </c>
      <c r="H125" s="82">
        <f>H124*F11</f>
        <v>0</v>
      </c>
      <c r="I125" s="84">
        <f>I124*F12</f>
        <v>0</v>
      </c>
      <c r="J125" s="82">
        <f>J124*F11</f>
        <v>0</v>
      </c>
      <c r="K125" s="80">
        <f>K124*F11</f>
        <v>0</v>
      </c>
      <c r="L125" s="80">
        <f>L124*F11</f>
        <v>0</v>
      </c>
      <c r="M125" s="80">
        <f>M124*F11</f>
        <v>0</v>
      </c>
      <c r="N125" s="80">
        <f>N124*F11</f>
        <v>0</v>
      </c>
      <c r="O125" s="80">
        <f>O124*F11</f>
        <v>0</v>
      </c>
      <c r="P125" s="80">
        <f>P124*F12</f>
        <v>0</v>
      </c>
      <c r="Q125" s="80">
        <f>Q124*F12</f>
        <v>0</v>
      </c>
      <c r="R125" s="80">
        <f>R124*F12</f>
        <v>0</v>
      </c>
      <c r="S125" s="80">
        <f>S124*F12</f>
        <v>0</v>
      </c>
      <c r="T125" s="82">
        <f>T124*F12</f>
        <v>0</v>
      </c>
      <c r="U125" s="83">
        <f>U124*F12</f>
        <v>0</v>
      </c>
      <c r="V125" s="79">
        <f>V124*F11</f>
        <v>0</v>
      </c>
      <c r="W125" s="80">
        <f>W124*F11</f>
        <v>0</v>
      </c>
      <c r="X125" s="80">
        <f>X124*F11</f>
        <v>0</v>
      </c>
      <c r="Y125" s="80">
        <f>Y124*F12</f>
        <v>0</v>
      </c>
      <c r="Z125" s="80">
        <f>Z124*F12</f>
        <v>0</v>
      </c>
      <c r="AA125" s="135">
        <f>AA124*F12</f>
        <v>0</v>
      </c>
      <c r="AB125" s="83">
        <f>AB124*F13</f>
        <v>0</v>
      </c>
      <c r="AC125" s="80">
        <f>AC124*F13</f>
        <v>0</v>
      </c>
      <c r="AD125" s="84">
        <f>AD124*F13</f>
        <v>0</v>
      </c>
      <c r="AE125" s="149"/>
      <c r="AF125" s="155"/>
      <c r="AG125" s="151"/>
      <c r="AH125" s="152"/>
      <c r="AI125" s="153"/>
      <c r="AJ125" s="147"/>
    </row>
    <row r="126" spans="1:38" customHeight="1" ht="9.4">
      <c r="A126" s="156" t="s">
        <v>164</v>
      </c>
      <c r="B126" s="92"/>
      <c r="C126" s="87">
        <v>0.2</v>
      </c>
      <c r="D126" s="87"/>
      <c r="E126" s="87"/>
      <c r="F126" s="87">
        <v>0.23</v>
      </c>
      <c r="G126" s="88"/>
      <c r="H126" s="89"/>
      <c r="I126" s="91"/>
      <c r="J126" s="92"/>
      <c r="K126" s="87"/>
      <c r="L126" s="87"/>
      <c r="M126" s="87"/>
      <c r="N126" s="87"/>
      <c r="O126" s="87"/>
      <c r="P126" s="87"/>
      <c r="Q126" s="87"/>
      <c r="R126" s="86"/>
      <c r="S126" s="86"/>
      <c r="T126" s="86"/>
      <c r="U126" s="91"/>
      <c r="V126" s="92"/>
      <c r="W126" s="87"/>
      <c r="X126" s="87"/>
      <c r="Y126" s="87"/>
      <c r="Z126" s="86"/>
      <c r="AA126" s="94"/>
      <c r="AB126" s="87"/>
      <c r="AC126" s="87"/>
      <c r="AD126" s="90"/>
      <c r="AE126" s="149"/>
      <c r="AF126" s="155" t="s">
        <v>165</v>
      </c>
      <c r="AG126" s="151">
        <f>(B127+C127+D127+H127+J127+K127+L127+M127+N127+O127+V127+W127+X127)/1000</f>
        <v>0.0012</v>
      </c>
      <c r="AH126" s="152">
        <f>(E127+F127+G127+I127+P127+Q127+R127+S127+T127+U127+Y127+Z127+AA127)/1000</f>
        <v>0.00368</v>
      </c>
      <c r="AI126" s="153">
        <f>(AB127+AC127+AD127)/1000</f>
        <v>0</v>
      </c>
      <c r="AJ126" s="147">
        <f>SUM(AG126:AI127)</f>
        <v>0.00488</v>
      </c>
    </row>
    <row r="127" spans="1:38" customHeight="1" ht="9.4">
      <c r="A127" s="156"/>
      <c r="B127" s="79">
        <f>B126*F11</f>
        <v>0</v>
      </c>
      <c r="C127" s="80">
        <f>C126*F11</f>
        <v>1.2</v>
      </c>
      <c r="D127" s="80">
        <f>D126*F11</f>
        <v>0</v>
      </c>
      <c r="E127" s="80">
        <f>E126*F12</f>
        <v>0</v>
      </c>
      <c r="F127" s="80">
        <f>F126*F12</f>
        <v>3.68</v>
      </c>
      <c r="G127" s="81">
        <f>G126*F12</f>
        <v>0</v>
      </c>
      <c r="H127" s="82">
        <f>H126*F11</f>
        <v>0</v>
      </c>
      <c r="I127" s="84">
        <f>I126*F12</f>
        <v>0</v>
      </c>
      <c r="J127" s="82">
        <f>J126*F11</f>
        <v>0</v>
      </c>
      <c r="K127" s="80">
        <f>K126*F11</f>
        <v>0</v>
      </c>
      <c r="L127" s="80">
        <f>L126*F11</f>
        <v>0</v>
      </c>
      <c r="M127" s="80">
        <f>M126*F11</f>
        <v>0</v>
      </c>
      <c r="N127" s="80">
        <f>N126*F11</f>
        <v>0</v>
      </c>
      <c r="O127" s="80">
        <f>O126*F11</f>
        <v>0</v>
      </c>
      <c r="P127" s="80">
        <f>P126*F12</f>
        <v>0</v>
      </c>
      <c r="Q127" s="80">
        <f>Q126*F12</f>
        <v>0</v>
      </c>
      <c r="R127" s="80">
        <f>R126*F12</f>
        <v>0</v>
      </c>
      <c r="S127" s="80">
        <f>S126*F12</f>
        <v>0</v>
      </c>
      <c r="T127" s="82">
        <f>T126*F12</f>
        <v>0</v>
      </c>
      <c r="U127" s="83">
        <f>U126*F12</f>
        <v>0</v>
      </c>
      <c r="V127" s="79">
        <f>V126*F11</f>
        <v>0</v>
      </c>
      <c r="W127" s="80">
        <f>W126*F11</f>
        <v>0</v>
      </c>
      <c r="X127" s="80">
        <f>X126*F11</f>
        <v>0</v>
      </c>
      <c r="Y127" s="80">
        <f>Y126*F12</f>
        <v>0</v>
      </c>
      <c r="Z127" s="80">
        <f>Z126*F12</f>
        <v>0</v>
      </c>
      <c r="AA127" s="135">
        <f>AA126*F12</f>
        <v>0</v>
      </c>
      <c r="AB127" s="83">
        <f>AB126*F13</f>
        <v>0</v>
      </c>
      <c r="AC127" s="80">
        <f>AC126*F13</f>
        <v>0</v>
      </c>
      <c r="AD127" s="84">
        <f>AD126*F13</f>
        <v>0</v>
      </c>
      <c r="AE127" s="149"/>
      <c r="AF127" s="155"/>
      <c r="AG127" s="151"/>
      <c r="AH127" s="152"/>
      <c r="AI127" s="153"/>
      <c r="AJ127" s="147"/>
    </row>
    <row r="128" spans="1:38" customHeight="1" ht="9.4">
      <c r="A128" s="156" t="s">
        <v>166</v>
      </c>
      <c r="B128" s="92"/>
      <c r="C128" s="87"/>
      <c r="D128" s="87"/>
      <c r="E128" s="87"/>
      <c r="F128" s="87"/>
      <c r="G128" s="88"/>
      <c r="H128" s="89"/>
      <c r="I128" s="91"/>
      <c r="J128" s="92"/>
      <c r="K128" s="87"/>
      <c r="L128" s="87"/>
      <c r="M128" s="87"/>
      <c r="N128" s="87"/>
      <c r="O128" s="87"/>
      <c r="P128" s="87"/>
      <c r="Q128" s="87"/>
      <c r="R128" s="86"/>
      <c r="S128" s="86"/>
      <c r="T128" s="86"/>
      <c r="U128" s="91"/>
      <c r="V128" s="92"/>
      <c r="W128" s="87"/>
      <c r="X128" s="87"/>
      <c r="Y128" s="87"/>
      <c r="Z128" s="86"/>
      <c r="AA128" s="94"/>
      <c r="AB128" s="87"/>
      <c r="AC128" s="87"/>
      <c r="AD128" s="90"/>
      <c r="AE128" s="149"/>
      <c r="AF128" s="155" t="s">
        <v>167</v>
      </c>
      <c r="AG128" s="151">
        <f>(B129+C129+D129+H129+J129+K129+L129+M129+N129+O129+V129+W129+X129)/1000</f>
        <v>0</v>
      </c>
      <c r="AH128" s="152">
        <f>(E129+F129+G129+I129+P129+Q129+R129+S129+T129+U129+Y129+Z129+AA129)/1000</f>
        <v>0</v>
      </c>
      <c r="AI128" s="153">
        <f>(AB129+AC129+AD129)/1000</f>
        <v>0</v>
      </c>
      <c r="AJ128" s="147">
        <f>SUM(AG128:AI129)</f>
        <v>0</v>
      </c>
    </row>
    <row r="129" spans="1:38" customHeight="1" ht="9.4">
      <c r="A129" s="156"/>
      <c r="B129" s="79">
        <f>B128*F11</f>
        <v>0</v>
      </c>
      <c r="C129" s="80">
        <f>C128*F11</f>
        <v>0</v>
      </c>
      <c r="D129" s="80">
        <f>D128*F11</f>
        <v>0</v>
      </c>
      <c r="E129" s="80">
        <f>E128*F12</f>
        <v>0</v>
      </c>
      <c r="F129" s="80">
        <f>F128*F12</f>
        <v>0</v>
      </c>
      <c r="G129" s="81">
        <f>G128*F12</f>
        <v>0</v>
      </c>
      <c r="H129" s="82">
        <f>H128*F11</f>
        <v>0</v>
      </c>
      <c r="I129" s="84">
        <f>I128*F12</f>
        <v>0</v>
      </c>
      <c r="J129" s="82">
        <f>J128*F11</f>
        <v>0</v>
      </c>
      <c r="K129" s="80">
        <f>K128*F11</f>
        <v>0</v>
      </c>
      <c r="L129" s="80">
        <f>L128*F11</f>
        <v>0</v>
      </c>
      <c r="M129" s="80">
        <f>M128*F11</f>
        <v>0</v>
      </c>
      <c r="N129" s="80">
        <f>N128*F11</f>
        <v>0</v>
      </c>
      <c r="O129" s="80">
        <f>O128*F11</f>
        <v>0</v>
      </c>
      <c r="P129" s="80">
        <f>P128*F12</f>
        <v>0</v>
      </c>
      <c r="Q129" s="80">
        <f>Q128*F12</f>
        <v>0</v>
      </c>
      <c r="R129" s="80">
        <f>R128*F12</f>
        <v>0</v>
      </c>
      <c r="S129" s="80">
        <f>S128*F12</f>
        <v>0</v>
      </c>
      <c r="T129" s="82">
        <f>T128*F12</f>
        <v>0</v>
      </c>
      <c r="U129" s="83">
        <f>U128*F12</f>
        <v>0</v>
      </c>
      <c r="V129" s="79">
        <f>V128*F11</f>
        <v>0</v>
      </c>
      <c r="W129" s="80">
        <f>W128*F11</f>
        <v>0</v>
      </c>
      <c r="X129" s="80">
        <f>X128*F11</f>
        <v>0</v>
      </c>
      <c r="Y129" s="80">
        <f>Y128*F12</f>
        <v>0</v>
      </c>
      <c r="Z129" s="80">
        <f>Z128*F12</f>
        <v>0</v>
      </c>
      <c r="AA129" s="135">
        <f>AA128*F12</f>
        <v>0</v>
      </c>
      <c r="AB129" s="83">
        <f>AB128*F13</f>
        <v>0</v>
      </c>
      <c r="AC129" s="80">
        <f>AC128*F13</f>
        <v>0</v>
      </c>
      <c r="AD129" s="84">
        <f>AD128*F13</f>
        <v>0</v>
      </c>
      <c r="AE129" s="149"/>
      <c r="AF129" s="155"/>
      <c r="AG129" s="151"/>
      <c r="AH129" s="152"/>
      <c r="AI129" s="153"/>
      <c r="AJ129" s="147"/>
    </row>
    <row r="130" spans="1:38" customHeight="1" ht="9.4">
      <c r="A130" s="156" t="s">
        <v>168</v>
      </c>
      <c r="B130" s="92">
        <v>0.5</v>
      </c>
      <c r="C130" s="87"/>
      <c r="D130" s="87"/>
      <c r="E130" s="87">
        <v>0.6</v>
      </c>
      <c r="F130" s="87"/>
      <c r="G130" s="88"/>
      <c r="H130" s="89"/>
      <c r="I130" s="91"/>
      <c r="J130" s="92"/>
      <c r="K130" s="87">
        <v>0.8</v>
      </c>
      <c r="L130" s="87">
        <v>0.7</v>
      </c>
      <c r="M130" s="87">
        <v>1.1</v>
      </c>
      <c r="N130" s="87">
        <v>0.3</v>
      </c>
      <c r="O130" s="87"/>
      <c r="P130" s="87"/>
      <c r="Q130" s="87">
        <v>1</v>
      </c>
      <c r="R130" s="86">
        <v>1</v>
      </c>
      <c r="S130" s="86">
        <v>1.5</v>
      </c>
      <c r="T130" s="86">
        <v>0.5</v>
      </c>
      <c r="U130" s="91"/>
      <c r="V130" s="92"/>
      <c r="W130" s="87">
        <v>1.3</v>
      </c>
      <c r="X130" s="87"/>
      <c r="Y130" s="87"/>
      <c r="Z130" s="86">
        <v>1.5</v>
      </c>
      <c r="AA130" s="94"/>
      <c r="AB130" s="87"/>
      <c r="AC130" s="87"/>
      <c r="AD130" s="90"/>
      <c r="AE130" s="149"/>
      <c r="AF130" s="155" t="s">
        <v>169</v>
      </c>
      <c r="AG130" s="151">
        <f>(B131+C131+D131+H131+J131+K131+L131+M131+N131+O131+V131+W131+X131)/1000</f>
        <v>0.0284</v>
      </c>
      <c r="AH130" s="152">
        <f>(E131+F131+G131+I131+P131+Q131+R131+S131+T131+U131+Y131+Z131+AA131)/1000</f>
        <v>0.0976</v>
      </c>
      <c r="AI130" s="153">
        <f>(AB131+AC131+AD131)/1000</f>
        <v>0</v>
      </c>
      <c r="AJ130" s="147">
        <f>SUM(AG130:AI131)</f>
        <v>0.126</v>
      </c>
    </row>
    <row r="131" spans="1:38" customHeight="1" ht="9.4">
      <c r="A131" s="156"/>
      <c r="B131" s="79">
        <f>B130*F11</f>
        <v>3</v>
      </c>
      <c r="C131" s="80">
        <f>C130*F11</f>
        <v>0</v>
      </c>
      <c r="D131" s="80">
        <f>D130*F11</f>
        <v>0</v>
      </c>
      <c r="E131" s="80">
        <f>E130*F12</f>
        <v>9.6</v>
      </c>
      <c r="F131" s="80">
        <f>F130*F12</f>
        <v>0</v>
      </c>
      <c r="G131" s="81">
        <f>G130*F12</f>
        <v>0</v>
      </c>
      <c r="H131" s="82">
        <f>H130*F11</f>
        <v>0</v>
      </c>
      <c r="I131" s="84">
        <f>I130*F12</f>
        <v>0</v>
      </c>
      <c r="J131" s="82">
        <f>J130*F11</f>
        <v>0</v>
      </c>
      <c r="K131" s="80">
        <v>5</v>
      </c>
      <c r="L131" s="80">
        <f>L130*F11</f>
        <v>4.2</v>
      </c>
      <c r="M131" s="80">
        <f>M130*F11</f>
        <v>6.6</v>
      </c>
      <c r="N131" s="80">
        <f>N130*F11</f>
        <v>1.8</v>
      </c>
      <c r="O131" s="80">
        <f>O130*F11</f>
        <v>0</v>
      </c>
      <c r="P131" s="80">
        <f>P130*F12</f>
        <v>0</v>
      </c>
      <c r="Q131" s="80">
        <f>Q130*F12</f>
        <v>16</v>
      </c>
      <c r="R131" s="80">
        <f>R130*F12</f>
        <v>16</v>
      </c>
      <c r="S131" s="80">
        <f>S130*F12</f>
        <v>24</v>
      </c>
      <c r="T131" s="82">
        <f>T130*F12</f>
        <v>8</v>
      </c>
      <c r="U131" s="83">
        <f>U130*F12</f>
        <v>0</v>
      </c>
      <c r="V131" s="79"/>
      <c r="W131" s="80">
        <f>W130*F11</f>
        <v>7.8</v>
      </c>
      <c r="X131" s="80">
        <f>X130*F11</f>
        <v>0</v>
      </c>
      <c r="Y131" s="80"/>
      <c r="Z131" s="80">
        <f>Z130*F12</f>
        <v>24</v>
      </c>
      <c r="AA131" s="135">
        <f>AA130*F12</f>
        <v>0</v>
      </c>
      <c r="AB131" s="83">
        <f>AB130*F13</f>
        <v>0</v>
      </c>
      <c r="AC131" s="80">
        <f>AC130*F13</f>
        <v>0</v>
      </c>
      <c r="AD131" s="84">
        <f>AD130*F13</f>
        <v>0</v>
      </c>
      <c r="AE131" s="149"/>
      <c r="AF131" s="155"/>
      <c r="AG131" s="151"/>
      <c r="AH131" s="152"/>
      <c r="AI131" s="153"/>
      <c r="AJ131" s="147"/>
    </row>
    <row r="132" spans="1:38" customHeight="1" ht="9.4">
      <c r="A132" s="154" t="s">
        <v>170</v>
      </c>
      <c r="B132" s="92"/>
      <c r="C132" s="86"/>
      <c r="D132" s="86"/>
      <c r="E132" s="86"/>
      <c r="F132" s="86"/>
      <c r="G132" s="88"/>
      <c r="H132" s="89"/>
      <c r="I132" s="91"/>
      <c r="J132" s="92"/>
      <c r="K132" s="86"/>
      <c r="L132" s="86"/>
      <c r="M132" s="86"/>
      <c r="N132" s="86"/>
      <c r="O132" s="86"/>
      <c r="P132" s="86"/>
      <c r="Q132" s="86"/>
      <c r="R132" s="86"/>
      <c r="S132" s="86"/>
      <c r="T132" s="86"/>
      <c r="U132" s="91"/>
      <c r="V132" s="92"/>
      <c r="W132" s="86"/>
      <c r="X132" s="86"/>
      <c r="Y132" s="86"/>
      <c r="Z132" s="86"/>
      <c r="AA132" s="94"/>
      <c r="AB132" s="87"/>
      <c r="AC132" s="86"/>
      <c r="AD132" s="90"/>
      <c r="AE132" s="149"/>
      <c r="AF132" s="155" t="s">
        <v>171</v>
      </c>
      <c r="AG132" s="151">
        <f>(B133+C133+D133+H133+J133+K133+L133+M133+N133+O133+V133+W133+X133)/1000</f>
        <v>0</v>
      </c>
      <c r="AH132" s="152">
        <f>(E133+F133+G133+I133+P133+Q133+R133+S133+T133+U133+Y133+Z133+AA133)/1000</f>
        <v>0</v>
      </c>
      <c r="AI132" s="153">
        <f>(AB133+AC133+AD133)/1000</f>
        <v>0</v>
      </c>
      <c r="AJ132" s="147">
        <f>SUM(AG132:AI133)</f>
        <v>0</v>
      </c>
    </row>
    <row r="133" spans="1:38" customHeight="1" ht="9.4">
      <c r="A133" s="154"/>
      <c r="B133" s="79">
        <f>B132*F11</f>
        <v>0</v>
      </c>
      <c r="C133" s="80">
        <f>C132*F11</f>
        <v>0</v>
      </c>
      <c r="D133" s="80">
        <f>D132*F11</f>
        <v>0</v>
      </c>
      <c r="E133" s="80">
        <f>E132*F12</f>
        <v>0</v>
      </c>
      <c r="F133" s="80">
        <f>F132*F12</f>
        <v>0</v>
      </c>
      <c r="G133" s="81">
        <f>G132*F12</f>
        <v>0</v>
      </c>
      <c r="H133" s="82">
        <f>H132*F11</f>
        <v>0</v>
      </c>
      <c r="I133" s="84">
        <f>I132*F12</f>
        <v>0</v>
      </c>
      <c r="J133" s="82">
        <f>J132*F11</f>
        <v>0</v>
      </c>
      <c r="K133" s="80">
        <f>K132*F11</f>
        <v>0</v>
      </c>
      <c r="L133" s="80">
        <f>L132*F11</f>
        <v>0</v>
      </c>
      <c r="M133" s="80">
        <f>M132*F11</f>
        <v>0</v>
      </c>
      <c r="N133" s="80">
        <f>N132*F11</f>
        <v>0</v>
      </c>
      <c r="O133" s="80">
        <f>O132*F11</f>
        <v>0</v>
      </c>
      <c r="P133" s="80">
        <f>P132*F12</f>
        <v>0</v>
      </c>
      <c r="Q133" s="80">
        <f>Q132*F12</f>
        <v>0</v>
      </c>
      <c r="R133" s="80">
        <f>R132*F12</f>
        <v>0</v>
      </c>
      <c r="S133" s="80">
        <f>S132*F12</f>
        <v>0</v>
      </c>
      <c r="T133" s="82">
        <f>T132*F12</f>
        <v>0</v>
      </c>
      <c r="U133" s="83">
        <f>U132*F12</f>
        <v>0</v>
      </c>
      <c r="V133" s="79">
        <f>V132*F11</f>
        <v>0</v>
      </c>
      <c r="W133" s="80">
        <f>W132*F11</f>
        <v>0</v>
      </c>
      <c r="X133" s="80">
        <f>X132*F11</f>
        <v>0</v>
      </c>
      <c r="Y133" s="80">
        <f>Y132*F12</f>
        <v>0</v>
      </c>
      <c r="Z133" s="80">
        <f>Z132*F12</f>
        <v>0</v>
      </c>
      <c r="AA133" s="135">
        <f>AA132*F12</f>
        <v>0</v>
      </c>
      <c r="AB133" s="83">
        <f>AB132*F13</f>
        <v>0</v>
      </c>
      <c r="AC133" s="80">
        <f>AC132*F13</f>
        <v>0</v>
      </c>
      <c r="AD133" s="84">
        <f>AD132*F13</f>
        <v>0</v>
      </c>
      <c r="AE133" s="149"/>
      <c r="AF133" s="155"/>
      <c r="AG133" s="151"/>
      <c r="AH133" s="152"/>
      <c r="AI133" s="153"/>
      <c r="AJ133" s="147"/>
    </row>
    <row r="134" spans="1:38" customHeight="1" ht="9.4">
      <c r="A134" s="154" t="s">
        <v>172</v>
      </c>
      <c r="B134" s="92"/>
      <c r="C134" s="86"/>
      <c r="D134" s="86"/>
      <c r="E134" s="86"/>
      <c r="F134" s="86"/>
      <c r="G134" s="88"/>
      <c r="H134" s="89"/>
      <c r="I134" s="91"/>
      <c r="J134" s="92"/>
      <c r="K134" s="86"/>
      <c r="L134" s="86"/>
      <c r="M134" s="86"/>
      <c r="N134" s="86"/>
      <c r="O134" s="86"/>
      <c r="P134" s="86"/>
      <c r="Q134" s="86"/>
      <c r="R134" s="86"/>
      <c r="S134" s="86"/>
      <c r="T134" s="86"/>
      <c r="U134" s="91"/>
      <c r="V134" s="92"/>
      <c r="W134" s="86"/>
      <c r="X134" s="86"/>
      <c r="Y134" s="86"/>
      <c r="Z134" s="86"/>
      <c r="AA134" s="94"/>
      <c r="AB134" s="87"/>
      <c r="AC134" s="86"/>
      <c r="AD134" s="90"/>
      <c r="AE134" s="149"/>
      <c r="AF134" s="155" t="s">
        <v>173</v>
      </c>
      <c r="AG134" s="151">
        <f>(B135+C135+D135+H135+J135+K135+L135+M135+N135+O135+V135+W135+X135)/1000</f>
        <v>0</v>
      </c>
      <c r="AH134" s="152">
        <f>(E135+F135+G135+I135+P135+Q135+R135+S135+T135+U135+Y135+Z135+AA135)/1000</f>
        <v>0</v>
      </c>
      <c r="AI134" s="153">
        <f>(AB135+AC135+AD135)/1000</f>
        <v>0</v>
      </c>
      <c r="AJ134" s="147">
        <f>SUM(AG134:AI135)</f>
        <v>0</v>
      </c>
    </row>
    <row r="135" spans="1:38" customHeight="1" ht="9.4">
      <c r="A135" s="154"/>
      <c r="B135" s="79">
        <f>B134*F11</f>
        <v>0</v>
      </c>
      <c r="C135" s="80">
        <f>C134*F11</f>
        <v>0</v>
      </c>
      <c r="D135" s="80">
        <f>D134*F11</f>
        <v>0</v>
      </c>
      <c r="E135" s="80">
        <f>E134*F12</f>
        <v>0</v>
      </c>
      <c r="F135" s="80">
        <f>F134*F12</f>
        <v>0</v>
      </c>
      <c r="G135" s="81">
        <f>G134*F12</f>
        <v>0</v>
      </c>
      <c r="H135" s="82">
        <f>H134*F11</f>
        <v>0</v>
      </c>
      <c r="I135" s="84">
        <f>I134*F12</f>
        <v>0</v>
      </c>
      <c r="J135" s="82">
        <f>J134*F11</f>
        <v>0</v>
      </c>
      <c r="K135" s="80">
        <f>K134*F11</f>
        <v>0</v>
      </c>
      <c r="L135" s="80">
        <f>L134*F11</f>
        <v>0</v>
      </c>
      <c r="M135" s="80">
        <f>M134*F11</f>
        <v>0</v>
      </c>
      <c r="N135" s="80">
        <f>N134*F11</f>
        <v>0</v>
      </c>
      <c r="O135" s="80">
        <f>O134*F11</f>
        <v>0</v>
      </c>
      <c r="P135" s="80">
        <f>P134*F12</f>
        <v>0</v>
      </c>
      <c r="Q135" s="80">
        <f>Q134*F12</f>
        <v>0</v>
      </c>
      <c r="R135" s="80">
        <f>R134*F12</f>
        <v>0</v>
      </c>
      <c r="S135" s="80">
        <f>S134*F12</f>
        <v>0</v>
      </c>
      <c r="T135" s="82">
        <f>T134*F12</f>
        <v>0</v>
      </c>
      <c r="U135" s="83">
        <f>U134*F12</f>
        <v>0</v>
      </c>
      <c r="V135" s="79">
        <f>V134*F11</f>
        <v>0</v>
      </c>
      <c r="W135" s="80">
        <f>W134*F11</f>
        <v>0</v>
      </c>
      <c r="X135" s="80">
        <f>X134*F11</f>
        <v>0</v>
      </c>
      <c r="Y135" s="80">
        <f>Y134*F12</f>
        <v>0</v>
      </c>
      <c r="Z135" s="80">
        <f>Z134*F12</f>
        <v>0</v>
      </c>
      <c r="AA135" s="135">
        <f>AA134*F12</f>
        <v>0</v>
      </c>
      <c r="AB135" s="83">
        <f>AB134*F13</f>
        <v>0</v>
      </c>
      <c r="AC135" s="80">
        <f>AC134*F13</f>
        <v>0</v>
      </c>
      <c r="AD135" s="84">
        <f>AD134*F13</f>
        <v>0</v>
      </c>
      <c r="AE135" s="149"/>
      <c r="AF135" s="155"/>
      <c r="AG135" s="151"/>
      <c r="AH135" s="152"/>
      <c r="AI135" s="153"/>
      <c r="AJ135" s="147"/>
    </row>
    <row r="136" spans="1:38" customHeight="1" ht="9.4">
      <c r="A136" s="148"/>
      <c r="B136" s="92"/>
      <c r="C136" s="86"/>
      <c r="D136" s="86"/>
      <c r="E136" s="86"/>
      <c r="F136" s="86"/>
      <c r="G136" s="88"/>
      <c r="H136" s="87"/>
      <c r="I136" s="91"/>
      <c r="J136" s="92"/>
      <c r="K136" s="86"/>
      <c r="L136" s="86"/>
      <c r="M136" s="86"/>
      <c r="N136" s="86"/>
      <c r="O136" s="86"/>
      <c r="P136" s="86"/>
      <c r="Q136" s="86"/>
      <c r="R136" s="86"/>
      <c r="S136" s="86"/>
      <c r="T136" s="86"/>
      <c r="U136" s="91"/>
      <c r="V136" s="92"/>
      <c r="W136" s="86"/>
      <c r="X136" s="86"/>
      <c r="Y136" s="86"/>
      <c r="Z136" s="86"/>
      <c r="AA136" s="94"/>
      <c r="AB136" s="87"/>
      <c r="AC136" s="86"/>
      <c r="AD136" s="90"/>
      <c r="AE136" s="149"/>
      <c r="AF136" s="150"/>
      <c r="AG136" s="151">
        <f>(B137+C137+D137+H137+J137+K137+L137+M137+N137+O137+V137+W137+X137)/1000</f>
        <v>0</v>
      </c>
      <c r="AH136" s="152">
        <f>(E137+F137+G137+I137+P137+Q137+R137+S137+T137+U137+Y137+Z137+AA137)/1000</f>
        <v>0</v>
      </c>
      <c r="AI136" s="153">
        <f>(AB137+AC137+AD137)/1000</f>
        <v>0</v>
      </c>
      <c r="AJ136" s="147">
        <f>SUM(AG136:AI137)</f>
        <v>0</v>
      </c>
    </row>
    <row r="137" spans="1:38" customHeight="1" ht="9.4">
      <c r="A137" s="148"/>
      <c r="B137" s="79">
        <f>B136*F11</f>
        <v>0</v>
      </c>
      <c r="C137" s="80">
        <f>C136*F11</f>
        <v>0</v>
      </c>
      <c r="D137" s="80">
        <f>D136*F11</f>
        <v>0</v>
      </c>
      <c r="E137" s="80">
        <f>E136*F12</f>
        <v>0</v>
      </c>
      <c r="F137" s="80">
        <f>F136*F12</f>
        <v>0</v>
      </c>
      <c r="G137" s="81">
        <f>G136*F12</f>
        <v>0</v>
      </c>
      <c r="H137" s="82">
        <f>H136*F11</f>
        <v>0</v>
      </c>
      <c r="I137" s="84">
        <f>I136*F12</f>
        <v>0</v>
      </c>
      <c r="J137" s="82">
        <f>J136*F11</f>
        <v>0</v>
      </c>
      <c r="K137" s="80">
        <f>K136*F11</f>
        <v>0</v>
      </c>
      <c r="L137" s="80">
        <f>L136*F11</f>
        <v>0</v>
      </c>
      <c r="M137" s="80">
        <f>M136*F11</f>
        <v>0</v>
      </c>
      <c r="N137" s="80">
        <f>N136*F11</f>
        <v>0</v>
      </c>
      <c r="O137" s="80">
        <f>O136*F11</f>
        <v>0</v>
      </c>
      <c r="P137" s="80">
        <f>P136*F12</f>
        <v>0</v>
      </c>
      <c r="Q137" s="80">
        <f>Q136*F12</f>
        <v>0</v>
      </c>
      <c r="R137" s="80">
        <f>R136*F12</f>
        <v>0</v>
      </c>
      <c r="S137" s="80">
        <f>S136*F12</f>
        <v>0</v>
      </c>
      <c r="T137" s="82">
        <f>T136*F12</f>
        <v>0</v>
      </c>
      <c r="U137" s="83">
        <f>U136*F12</f>
        <v>0</v>
      </c>
      <c r="V137" s="139">
        <f>V136*F11</f>
        <v>0</v>
      </c>
      <c r="W137" s="80">
        <f>W136*F11</f>
        <v>0</v>
      </c>
      <c r="X137" s="80">
        <f>X136*F11</f>
        <v>0</v>
      </c>
      <c r="Y137" s="80">
        <f>Y136*F12</f>
        <v>0</v>
      </c>
      <c r="Z137" s="80">
        <f>Z136*F12</f>
        <v>0</v>
      </c>
      <c r="AA137" s="135">
        <f>AA136*F12</f>
        <v>0</v>
      </c>
      <c r="AB137" s="83">
        <f>AB136*F13</f>
        <v>0</v>
      </c>
      <c r="AC137" s="80">
        <f>AC136*F13</f>
        <v>0</v>
      </c>
      <c r="AD137" s="84">
        <f>AD136*F13</f>
        <v>0</v>
      </c>
      <c r="AE137" s="149"/>
      <c r="AF137" s="150"/>
      <c r="AG137" s="151"/>
      <c r="AH137" s="152"/>
      <c r="AI137" s="153"/>
      <c r="AJ137" s="147"/>
    </row>
    <row r="138" spans="1:38" customHeight="1" ht="15.95">
      <c r="A138" s="9" t="s">
        <v>174</v>
      </c>
      <c r="B138" s="143" t="s">
        <v>3</v>
      </c>
      <c r="C138" s="143"/>
      <c r="D138" s="143"/>
      <c r="E138" s="143"/>
      <c r="F138" s="7"/>
      <c r="G138" s="7"/>
      <c r="H138" s="7"/>
      <c r="I138" s="3"/>
      <c r="J138" s="3"/>
      <c r="K138" s="7"/>
      <c r="L138" s="7"/>
      <c r="M138" s="7"/>
      <c r="N138" s="7"/>
      <c r="O138" s="7"/>
      <c r="P138" s="7"/>
      <c r="Q138" s="140" t="s">
        <v>175</v>
      </c>
      <c r="R138" s="141"/>
      <c r="S138" s="143"/>
      <c r="T138" s="143"/>
      <c r="U138" s="143"/>
      <c r="V138" s="8"/>
      <c r="W138" s="144" t="s">
        <v>176</v>
      </c>
      <c r="X138" s="144"/>
      <c r="Y138" s="144"/>
      <c r="Z138" s="144"/>
      <c r="AA138" s="17"/>
      <c r="AB138" s="7"/>
      <c r="AC138" s="7"/>
      <c r="AD138" s="7"/>
      <c r="AE138" s="7"/>
      <c r="AF138" s="7"/>
      <c r="AG138" s="7"/>
      <c r="AH138" s="7"/>
      <c r="AI138" s="7"/>
      <c r="AJ138" s="7"/>
    </row>
    <row r="139" spans="1:38" customHeight="1" ht="12">
      <c r="A139" s="141" t="s">
        <v>5</v>
      </c>
      <c r="B139" s="7"/>
      <c r="C139" s="3"/>
      <c r="D139" s="3"/>
      <c r="E139" s="3"/>
      <c r="F139" s="7"/>
      <c r="G139" s="7"/>
      <c r="H139" s="7"/>
      <c r="I139" s="3"/>
      <c r="J139" s="3"/>
      <c r="K139" s="7"/>
      <c r="L139" s="7"/>
      <c r="M139" s="7"/>
      <c r="N139" s="7"/>
      <c r="O139" s="7"/>
      <c r="P139" s="7"/>
      <c r="Q139" s="142" t="s">
        <v>177</v>
      </c>
      <c r="R139" s="10"/>
      <c r="S139" s="10"/>
      <c r="T139" s="10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</row>
    <row r="140" spans="1:38" customHeight="1" ht="14.25">
      <c r="A140" s="140" t="s">
        <v>178</v>
      </c>
      <c r="B140" s="7"/>
      <c r="C140" s="17" t="s">
        <v>179</v>
      </c>
      <c r="D140" s="17"/>
      <c r="E140" s="17"/>
      <c r="F140" s="17"/>
      <c r="G140" s="7"/>
      <c r="H140" s="7"/>
      <c r="I140" s="3"/>
      <c r="J140" s="3"/>
      <c r="K140" s="7"/>
      <c r="L140" s="7"/>
      <c r="M140" s="7"/>
      <c r="N140" s="7"/>
      <c r="O140" s="7"/>
      <c r="P140" s="7"/>
      <c r="Q140" s="140" t="s">
        <v>180</v>
      </c>
      <c r="R140" s="141"/>
      <c r="S140" s="145"/>
      <c r="T140" s="145"/>
      <c r="U140" s="145"/>
      <c r="V140" s="8"/>
      <c r="W140" s="146" t="s">
        <v>27</v>
      </c>
      <c r="X140" s="146"/>
      <c r="Y140" s="146"/>
      <c r="Z140" s="146"/>
      <c r="AA140" s="17"/>
      <c r="AB140" s="7"/>
      <c r="AC140" s="7"/>
      <c r="AD140" s="7"/>
      <c r="AE140" s="7"/>
      <c r="AF140" s="7"/>
      <c r="AG140" s="7"/>
      <c r="AH140" s="7"/>
      <c r="AI140" s="7"/>
      <c r="AJ140" s="7"/>
    </row>
    <row r="141" spans="1:38" customHeight="1" ht="14.25">
      <c r="A141" s="142" t="s">
        <v>181</v>
      </c>
      <c r="B141" s="7"/>
      <c r="C141" s="7"/>
      <c r="D141" s="7"/>
      <c r="E141" s="7"/>
      <c r="F141" s="7"/>
      <c r="G141" s="7"/>
      <c r="H141" s="7"/>
      <c r="I141" s="3"/>
      <c r="J141" s="3"/>
      <c r="K141" s="7"/>
      <c r="L141" s="7"/>
      <c r="M141" s="7"/>
      <c r="N141" s="7"/>
      <c r="O141" s="7"/>
      <c r="P141" s="7"/>
      <c r="Q141" s="142" t="s">
        <v>177</v>
      </c>
      <c r="R141" s="10"/>
      <c r="S141" s="10"/>
      <c r="T141" s="10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</row>
    <row r="142" spans="1:38" customHeight="1" ht="15">
      <c r="A142" s="7"/>
      <c r="B142" s="7"/>
      <c r="C142" s="7"/>
      <c r="D142" s="7"/>
      <c r="E142" s="7"/>
      <c r="F142" s="7"/>
      <c r="G142" s="7"/>
      <c r="H142" s="7"/>
      <c r="I142" s="3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</row>
    <row r="143" spans="1:38" customHeight="1" ht="1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7"/>
    </row>
    <row r="144" spans="1:38" customHeight="1" ht="1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7"/>
    </row>
    <row r="145" spans="1:38" customHeight="1" ht="1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7"/>
    </row>
    <row r="146" spans="1:38" customHeight="1" ht="1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7"/>
    </row>
    <row r="147" spans="1:38" customHeight="1" ht="12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</row>
    <row r="148" spans="1:38" customHeight="1" ht="12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</row>
    <row r="149" spans="1:38" customHeight="1" ht="12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</row>
    <row r="150" spans="1:38" customHeight="1" ht="12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</row>
    <row r="151" spans="1:38" customHeight="1" ht="12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</row>
    <row r="152" spans="1:38" customHeight="1" ht="12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</row>
    <row r="153" spans="1:38" customHeight="1" ht="12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</row>
    <row r="154" spans="1:38" customHeight="1" ht="12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</row>
    <row r="155" spans="1:38" customHeight="1" ht="12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</row>
    <row r="156" spans="1:38" customHeight="1" ht="12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</row>
    <row r="157" spans="1:38" customHeight="1" ht="12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</row>
    <row r="158" spans="1:38" customHeight="1" ht="12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</row>
    <row r="159" spans="1:38" customHeight="1" ht="12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</row>
    <row r="160" spans="1:38" customHeight="1" ht="12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</row>
    <row r="161" spans="1:38" customHeight="1" ht="12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</row>
    <row r="162" spans="1:38" customHeight="1" ht="12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</row>
    <row r="163" spans="1:38" customHeight="1" ht="12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</row>
    <row r="164" spans="1:38" customHeight="1" ht="12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</row>
    <row r="165" spans="1:38" customHeight="1" ht="12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</row>
    <row r="166" spans="1:38" customHeight="1" ht="12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</row>
    <row r="167" spans="1:38" customHeight="1" ht="12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</row>
    <row r="168" spans="1:38" customHeight="1" ht="12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</row>
    <row r="169" spans="1:38" customHeight="1" ht="12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</row>
    <row r="170" spans="1:38" customHeight="1" ht="12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</row>
    <row r="171" spans="1:38" customHeight="1" ht="12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</row>
    <row r="172" spans="1:38" customHeight="1" ht="12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</row>
    <row r="173" spans="1:38" customHeight="1" ht="12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</row>
    <row r="174" spans="1:38" customHeight="1" ht="12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</row>
    <row r="175" spans="1:38" customHeight="1" ht="12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</row>
    <row r="176" spans="1:38" customHeight="1" ht="12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</row>
    <row r="177" spans="1:38" customHeight="1" ht="12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</row>
    <row r="178" spans="1:38" customHeight="1" ht="12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</row>
    <row r="179" spans="1:38" customHeight="1" ht="12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</row>
    <row r="180" spans="1:38" customHeight="1" ht="12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</row>
    <row r="181" spans="1:38" customHeight="1" ht="12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</row>
    <row r="182" spans="1:38" customHeight="1" ht="12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</row>
    <row r="183" spans="1:38" customHeight="1" ht="12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</row>
    <row r="184" spans="1:38" customHeight="1" ht="12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</row>
    <row r="185" spans="1:38" customHeight="1" ht="12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</row>
    <row r="186" spans="1:38" customHeight="1" ht="12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</row>
    <row r="187" spans="1:38" customHeight="1" ht="12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</row>
    <row r="188" spans="1:38" customHeight="1" ht="12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</row>
    <row r="189" spans="1:38" customHeight="1" ht="12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</row>
    <row r="190" spans="1:38" customHeight="1" ht="12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</row>
    <row r="191" spans="1:38" customHeight="1" ht="12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</row>
    <row r="192" spans="1:38" customHeight="1" ht="12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</row>
    <row r="193" spans="1:38" customHeight="1" ht="12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</row>
    <row r="194" spans="1:38" customHeight="1" ht="12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</row>
    <row r="195" spans="1:38" customHeight="1" ht="12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</row>
    <row r="196" spans="1:38" customHeight="1" ht="12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</row>
    <row r="197" spans="1:38" customHeight="1" ht="12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</row>
    <row r="198" spans="1:38" customHeight="1" ht="12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</row>
    <row r="199" spans="1:38" customHeight="1" ht="12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</row>
    <row r="200" spans="1:38" customHeight="1" ht="12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</row>
    <row r="201" spans="1:38" customHeight="1" ht="12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</row>
    <row r="202" spans="1:38" customHeight="1" ht="12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</row>
    <row r="203" spans="1:38" customHeight="1" ht="12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</row>
    <row r="204" spans="1:38" customHeight="1" ht="12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</row>
    <row r="205" spans="1:38" customHeight="1" ht="12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</row>
    <row r="206" spans="1:38" customHeight="1" ht="12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</row>
    <row r="207" spans="1:38" customHeight="1" ht="12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</row>
    <row r="208" spans="1:38" customHeight="1" ht="12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</row>
    <row r="209" spans="1:38" customHeight="1" ht="12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</row>
    <row r="210" spans="1:38" customHeight="1" ht="12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</row>
    <row r="211" spans="1:38" customHeight="1" ht="12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</row>
    <row r="212" spans="1:38" customHeight="1" ht="12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</row>
    <row r="213" spans="1:38" customHeight="1" ht="12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</row>
    <row r="214" spans="1:38" customHeight="1" ht="12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</row>
    <row r="215" spans="1:38" customHeight="1" ht="12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</row>
    <row r="216" spans="1:38" customHeight="1" ht="12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</row>
    <row r="217" spans="1:38" customHeight="1" ht="12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</row>
    <row r="218" spans="1:38" customHeight="1" ht="12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</row>
    <row r="219" spans="1:38" customHeight="1" ht="12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</row>
    <row r="220" spans="1:38" customHeight="1" ht="12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</row>
    <row r="221" spans="1:38" customHeight="1" ht="12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</row>
    <row r="222" spans="1:38" customHeight="1" ht="12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</row>
    <row r="223" spans="1:38" customHeight="1" ht="12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</row>
    <row r="224" spans="1:38" customHeight="1" ht="12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</row>
    <row r="225" spans="1:38" customHeight="1" ht="12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</row>
    <row r="226" spans="1:38" customHeight="1" ht="12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</row>
    <row r="227" spans="1:38" customHeight="1" ht="12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</row>
    <row r="228" spans="1:38" customHeight="1" ht="12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</row>
    <row r="229" spans="1:38" customHeight="1" ht="12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</row>
    <row r="230" spans="1:38" customHeight="1" ht="12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</row>
    <row r="231" spans="1:38" customHeight="1" ht="12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</row>
    <row r="232" spans="1:38" customHeight="1" ht="12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</row>
    <row r="233" spans="1:38" customHeight="1" ht="12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</row>
    <row r="234" spans="1:38" customHeight="1" ht="12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</row>
    <row r="235" spans="1:38" customHeight="1" ht="12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</row>
    <row r="236" spans="1:38" customHeight="1" ht="12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</row>
    <row r="237" spans="1:38" customHeight="1" ht="12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</row>
    <row r="238" spans="1:38" customHeight="1" ht="12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</row>
    <row r="239" spans="1:38" customHeight="1" ht="12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</row>
    <row r="240" spans="1:38" customHeight="1" ht="12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</row>
    <row r="241" spans="1:38" customHeight="1" ht="12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</row>
    <row r="242" spans="1:38" customHeight="1" ht="12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</row>
    <row r="243" spans="1:38" customHeight="1" ht="12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</row>
    <row r="244" spans="1:38" customHeight="1" ht="12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</row>
    <row r="245" spans="1:38" customHeight="1" ht="12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</row>
    <row r="246" spans="1:38" customHeight="1" ht="12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</row>
    <row r="247" spans="1:38" customHeight="1" ht="12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</row>
    <row r="248" spans="1:38" customHeight="1" ht="12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</row>
    <row r="249" spans="1:38" customHeight="1" ht="12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</row>
    <row r="250" spans="1:38" customHeight="1" ht="12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</row>
    <row r="251" spans="1:38" customHeight="1" ht="12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</row>
    <row r="252" spans="1:38" customHeight="1" ht="12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</row>
    <row r="253" spans="1:38" customHeight="1" ht="12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</row>
    <row r="254" spans="1:38" customHeight="1" ht="12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</row>
    <row r="255" spans="1:38" customHeight="1" ht="12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</row>
    <row r="256" spans="1:38" customHeight="1" ht="12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</row>
    <row r="257" spans="1:38" customHeight="1" ht="12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</row>
    <row r="258" spans="1:38" customHeight="1" ht="12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</row>
    <row r="259" spans="1:38" customHeight="1" ht="12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</row>
    <row r="260" spans="1:38" customHeight="1" ht="12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</row>
    <row r="261" spans="1:38" customHeight="1" ht="12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</row>
    <row r="262" spans="1:38" customHeight="1" ht="12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</row>
    <row r="263" spans="1:38" customHeight="1" ht="12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</row>
    <row r="264" spans="1:38" customHeight="1" ht="12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</row>
    <row r="265" spans="1:38" customHeight="1" ht="12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</row>
    <row r="266" spans="1:38" customHeight="1" ht="12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</row>
    <row r="267" spans="1:38" customHeight="1" ht="12">
      <c r="H267" s="27"/>
      <c r="I267" s="27"/>
      <c r="J267" s="27"/>
      <c r="K267" s="27"/>
    </row>
    <row r="268" spans="1:38" customHeight="1" ht="12">
      <c r="H268" s="27"/>
      <c r="I268" s="27"/>
      <c r="J268" s="27"/>
      <c r="K268" s="27"/>
    </row>
    <row r="269" spans="1:38" customHeight="1" ht="12">
      <c r="H269" s="27"/>
      <c r="I269" s="27"/>
      <c r="J269" s="27"/>
      <c r="K269" s="27"/>
    </row>
  </sheetData>
  <sheetProtection sheet="false" objects="false" scenarios="fals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A1:D1"/>
    <mergeCell ref="U1:V1"/>
    <mergeCell ref="AG1:AH1"/>
    <mergeCell ref="B2:D2"/>
    <mergeCell ref="AC2:AF2"/>
    <mergeCell ref="AG2:AH2"/>
    <mergeCell ref="J6:K9"/>
    <mergeCell ref="L6:M9"/>
    <mergeCell ref="AC3:AF3"/>
    <mergeCell ref="AG3:AH3"/>
    <mergeCell ref="AE4:AF4"/>
    <mergeCell ref="AG4:AH4"/>
    <mergeCell ref="AE5:AF5"/>
    <mergeCell ref="AG5:AH5"/>
    <mergeCell ref="AG6:AH6"/>
    <mergeCell ref="AG7:AH7"/>
    <mergeCell ref="A8:A9"/>
    <mergeCell ref="B8:C9"/>
    <mergeCell ref="AG8:AH8"/>
    <mergeCell ref="AG9:AH9"/>
    <mergeCell ref="A6:C7"/>
    <mergeCell ref="D6:E9"/>
    <mergeCell ref="F6:G9"/>
    <mergeCell ref="H6:I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B17:G17"/>
    <mergeCell ref="H17:I17"/>
    <mergeCell ref="J17:U17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K19:K21"/>
    <mergeCell ref="L19:L21"/>
    <mergeCell ref="M19:M21"/>
    <mergeCell ref="N19:N21"/>
    <mergeCell ref="O19:O21"/>
    <mergeCell ref="P19:P21"/>
    <mergeCell ref="Q19:Q21"/>
    <mergeCell ref="R19:R21"/>
    <mergeCell ref="S19:S21"/>
    <mergeCell ref="T19:T21"/>
    <mergeCell ref="U19:U21"/>
    <mergeCell ref="V19:V21"/>
    <mergeCell ref="AJ20:AJ21"/>
    <mergeCell ref="W19:W21"/>
    <mergeCell ref="X19:X21"/>
    <mergeCell ref="Y19:Y21"/>
    <mergeCell ref="Z19:Z21"/>
    <mergeCell ref="AA19:AA21"/>
    <mergeCell ref="AB19:AB21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H74:H76"/>
    <mergeCell ref="I74:I76"/>
    <mergeCell ref="J74:J76"/>
    <mergeCell ref="K74:K76"/>
    <mergeCell ref="L74:L76"/>
    <mergeCell ref="M74:M76"/>
    <mergeCell ref="N74:N76"/>
    <mergeCell ref="O74:O76"/>
    <mergeCell ref="P74:P76"/>
    <mergeCell ref="Q74:Q76"/>
    <mergeCell ref="R74:R76"/>
    <mergeCell ref="S74:S76"/>
    <mergeCell ref="T74:T76"/>
    <mergeCell ref="U74:U76"/>
    <mergeCell ref="V74:V76"/>
    <mergeCell ref="W74:W76"/>
    <mergeCell ref="X74:X76"/>
    <mergeCell ref="Y74:Y76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134:A135"/>
    <mergeCell ref="AE134:AE135"/>
    <mergeCell ref="AF134:AF135"/>
    <mergeCell ref="AG134:AG135"/>
    <mergeCell ref="AH134:AH135"/>
    <mergeCell ref="AI134:AI135"/>
    <mergeCell ref="A136:A137"/>
    <mergeCell ref="AE136:AE137"/>
    <mergeCell ref="AF136:AF137"/>
    <mergeCell ref="AG136:AG137"/>
    <mergeCell ref="AH136:AH137"/>
    <mergeCell ref="AI136:AI137"/>
    <mergeCell ref="B138:E138"/>
    <mergeCell ref="S138:U138"/>
    <mergeCell ref="W138:Z138"/>
    <mergeCell ref="S140:U140"/>
    <mergeCell ref="W140:Z140"/>
    <mergeCell ref="AJ134:AJ135"/>
    <mergeCell ref="AJ136:AJ137"/>
  </mergeCells>
  <printOptions gridLines="false" gridLinesSet="true" horizontalCentered="true"/>
  <pageMargins left="0" right="0" top="0" bottom="0" header="0.51180555555556" footer="0.51180555555556"/>
  <pageSetup paperSize="9" orientation="landscape" scale="75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25.02.25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Я</cp:lastModifiedBy>
  <dcterms:created xsi:type="dcterms:W3CDTF">2025-02-26T14:19:06+02:00</dcterms:created>
  <dcterms:modified xsi:type="dcterms:W3CDTF">2025-02-26T14:17:10+02:00</dcterms:modified>
  <dc:title>Untitled Spreadsheet</dc:title>
  <dc:description/>
  <dc:subject/>
  <cp:keywords/>
  <cp:category/>
</cp:coreProperties>
</file>