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4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<sst xmlns="http://schemas.openxmlformats.org/spreadsheetml/2006/main" uniqueCount="188">
  <si>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</si>
  <si>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</si>
  <si>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</si>
  <si>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</si>
  <si>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</si>
  <si>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</si>
  <si>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</si>
  <si>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</si>
  <si>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</si>
  <si>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24 февраля</t>
  </si>
  <si>
    <t>г.</t>
  </si>
  <si>
    <t>по ОКПО</t>
  </si>
  <si>
    <t>"24  "февраля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</si>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</sst>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d6b011cc30cd26d6a9e6aa4388f3b31.png"/><Relationship Id="rId2" Type="http://schemas.openxmlformats.org/officeDocument/2006/relationships/image" Target="../media/84ff3dcf16383e1c14894aed700720f52.jpeg"/><Relationship Id="rId3" Type="http://schemas.openxmlformats.org/officeDocument/2006/relationships/image" Target="../media/3a223a5c974d5b0a710d85ce5b9283573.jpeg"/><Relationship Id="rId4" Type="http://schemas.openxmlformats.org/officeDocument/2006/relationships/image" Target="../media/b1e12ad4ebb384cb437717d7ae1b37704.jpeg"/><Relationship Id="rId5" Type="http://schemas.openxmlformats.org/officeDocument/2006/relationships/image" Target="../media/81cf2d8774f5fec909022bf6e761301e5.png"/><Relationship Id="rId6" Type="http://schemas.openxmlformats.org/officeDocument/2006/relationships/image" Target="../media/17ecdbe759ed2494c6ab791c089275d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760642</xdr:colOff>
      <xdr:row>1</xdr:row>
      <xdr:rowOff>0</xdr:rowOff>
    </xdr:from>
    <xdr:ext cx="742950" cy="7905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122393</xdr:colOff>
      <xdr:row>8</xdr:row>
      <xdr:rowOff>87250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1124499</xdr:colOff>
      <xdr:row>140</xdr:row>
      <xdr:rowOff>0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146372</xdr:colOff>
      <xdr:row>137</xdr:row>
      <xdr:rowOff>29468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33425" cy="8001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6</v>
      </c>
      <c r="G11" s="226"/>
      <c r="H11" s="227"/>
      <c r="I11" s="227"/>
      <c r="J11" s="227"/>
      <c r="K11" s="227"/>
      <c r="L11" s="227">
        <v>6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18</v>
      </c>
      <c r="G12" s="155"/>
      <c r="H12" s="155"/>
      <c r="I12" s="155"/>
      <c r="J12" s="155"/>
      <c r="K12" s="155"/>
      <c r="L12" s="155">
        <v>18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24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24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170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0.52</v>
      </c>
      <c r="AH27" s="157">
        <f>(E28+F28+G28+I28+P28+Q28+R28+S28+T28+U28+Y28+Z28+AA28)/1000</f>
        <v>2.2</v>
      </c>
      <c r="AI27" s="158">
        <f>(AB28+AC28+AD28)/1000</f>
        <v>0</v>
      </c>
      <c r="AJ27" s="152">
        <f>SUM(AG27:AI28)</f>
        <v>2.72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520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2200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0.28</v>
      </c>
      <c r="AH35" s="157">
        <f>(E36+F36+G36+I36+P36+Q36+R36+S36+T36+U36+Y36+Z36+AA36)/1000</f>
        <v>1.17</v>
      </c>
      <c r="AI35" s="158">
        <f>(AB36+AC36+AD36)/1000</f>
        <v>0</v>
      </c>
      <c r="AJ35" s="152">
        <f>SUM(AG35:AI36)</f>
        <v>1.45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280</v>
      </c>
      <c r="Y36" s="83">
        <f>Y35*F12</f>
        <v>0</v>
      </c>
      <c r="Z36" s="83">
        <f>Z35*F12</f>
        <v>0</v>
      </c>
      <c r="AA36" s="86">
        <f>AA35*F12</f>
        <v>1170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0.105</v>
      </c>
      <c r="AH39" s="157">
        <f>(E40+F40+G40+I40+P40+Q40+R40+S40+T40+U40+Y40+Z40+AA40)/1000</f>
        <v>0.3754</v>
      </c>
      <c r="AI39" s="158">
        <f>(AB40+AC40+AD40)/1000</f>
        <v>0</v>
      </c>
      <c r="AJ39" s="152">
        <f>SUM(AG39:AI40)</f>
        <v>0.4804</v>
      </c>
    </row>
    <row r="40" spans="1:38" customHeight="1" ht="9.4">
      <c r="A40" s="198"/>
      <c r="B40" s="82">
        <f>B39*F11</f>
        <v>39</v>
      </c>
      <c r="C40" s="83">
        <f>C39*F11</f>
        <v>0</v>
      </c>
      <c r="D40" s="83">
        <f>D39*F11</f>
        <v>0</v>
      </c>
      <c r="E40" s="83">
        <f>E39*F12</f>
        <v>135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18</v>
      </c>
      <c r="L40" s="83">
        <f>L39*F11</f>
        <v>0</v>
      </c>
      <c r="M40" s="83">
        <f>M39*F11</f>
        <v>30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65</v>
      </c>
      <c r="R40" s="83">
        <f>R39*F12</f>
        <v>0</v>
      </c>
      <c r="S40" s="83">
        <f>S39*F12</f>
        <v>104.4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18</v>
      </c>
      <c r="Y40" s="83">
        <f>Y39*F12</f>
        <v>0</v>
      </c>
      <c r="Z40" s="83">
        <f>Z39*F12</f>
        <v>0</v>
      </c>
      <c r="AA40" s="86">
        <v>71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0.054</v>
      </c>
      <c r="AH41" s="203">
        <f>E42+F42+G42+I42+P42+Q42+R42+S42+T42+U42+Y42+Z42+AA42</f>
        <v>0.176</v>
      </c>
      <c r="AI41" s="207">
        <f>AB42+AC42+AD42</f>
        <v>0</v>
      </c>
      <c r="AJ41" s="203">
        <f>SUM(AG41:AI42)</f>
        <v>0.23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0.042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0.122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0.012</v>
      </c>
      <c r="W42" s="110">
        <f>W41*F11</f>
        <v>0</v>
      </c>
      <c r="X42" s="110">
        <f>X41*F11</f>
        <v>0</v>
      </c>
      <c r="Y42" s="114">
        <f>Y41*F12</f>
        <v>0.054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0.2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1.626</v>
      </c>
      <c r="AH43" s="203">
        <f>E44+F44+G44+I44+P44+Q44+R44+S44+T44+U44+Y44+Z44+AA44</f>
        <v>5.374</v>
      </c>
      <c r="AI43" s="207">
        <f>AB44+AC44+AD44</f>
        <v>0</v>
      </c>
      <c r="AJ43" s="203">
        <f>SUM(AG43:AI44)</f>
        <v>7</v>
      </c>
    </row>
    <row r="44" spans="1:38" customHeight="1" ht="9.4">
      <c r="A44" s="198"/>
      <c r="B44" s="109">
        <f>B43*F11</f>
        <v>0.396</v>
      </c>
      <c r="C44" s="110">
        <f>C43*F11</f>
        <v>1.08</v>
      </c>
      <c r="D44" s="110">
        <f>D43*F11</f>
        <v>0</v>
      </c>
      <c r="E44" s="110">
        <f>E43*F12</f>
        <v>1.386</v>
      </c>
      <c r="F44" s="110">
        <f>F43*F12</f>
        <v>3.6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0.108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v>0.226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0.042</v>
      </c>
      <c r="Y44" s="110">
        <f>Y43*F12</f>
        <v>0</v>
      </c>
      <c r="Z44" s="110">
        <f>Z43*F12</f>
        <v>0</v>
      </c>
      <c r="AA44" s="115">
        <f>AA43*F12</f>
        <v>0.162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</v>
      </c>
      <c r="AH49" s="152">
        <v>0.09</v>
      </c>
      <c r="AI49" s="197">
        <f>(AB50+AC50+AD50)/1000</f>
        <v>0</v>
      </c>
      <c r="AJ49" s="152">
        <v>0.11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90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1</v>
      </c>
      <c r="AH55" s="201">
        <f>E56+F56+G56+I56+P56+Q56+R56+S56+T56+U56+Y56+Z56+AA56</f>
        <v>2</v>
      </c>
      <c r="AI55" s="202">
        <f>AB56+AC56+AD56</f>
        <v>0</v>
      </c>
      <c r="AJ55" s="201">
        <f>SUM(AG55:AI56)</f>
        <v>3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2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>
        <v>1.4</v>
      </c>
      <c r="Y57" s="90"/>
      <c r="Z57" s="92"/>
      <c r="AA57" s="93">
        <v>2</v>
      </c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0.004</v>
      </c>
      <c r="AH57" s="152">
        <f>(E58+F58+G58+I58+P58+Q58+R58+S58+T58+U58+Y58+Z58+AA58)/1000</f>
        <v>0.036</v>
      </c>
      <c r="AI57" s="197">
        <f>(AB58+AC58+AD58)/1000</f>
        <v>0</v>
      </c>
      <c r="AJ57" s="152">
        <f>SUM(AG57:AI58)</f>
        <v>0.04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v>4</v>
      </c>
      <c r="Y58" s="83">
        <f>Y57*F12</f>
        <v>0</v>
      </c>
      <c r="Z58" s="83">
        <f>Z57*F12</f>
        <v>0</v>
      </c>
      <c r="AA58" s="86">
        <f>AA57*F12</f>
        <v>36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0.058</v>
      </c>
      <c r="AH65" s="152">
        <f>(E66+F66+G66+I66+P66+Q66+R66+S66+T66+U66+Y66+Z66+AA66)/1000</f>
        <v>0.202</v>
      </c>
      <c r="AI65" s="197">
        <f>(AB66+AC66+AD66)/1000</f>
        <v>0</v>
      </c>
      <c r="AJ65" s="152">
        <f>SUM(AG65:AI66)</f>
        <v>0.26</v>
      </c>
    </row>
    <row r="66" spans="1:38" customHeight="1" ht="9.4">
      <c r="A66" s="198"/>
      <c r="B66" s="82">
        <v>58</v>
      </c>
      <c r="C66" s="83">
        <f>C65*F11</f>
        <v>0</v>
      </c>
      <c r="D66" s="83">
        <f>D65*F11</f>
        <v>0</v>
      </c>
      <c r="E66" s="83">
        <v>202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0.042</v>
      </c>
      <c r="AH67" s="152">
        <f>(E68+F68+G68+I68+P68+Q68+R68+S68+T68+U68+Y68+Z68+AA68)/1000</f>
        <v>0.148</v>
      </c>
      <c r="AI67" s="197">
        <f>(AB68+AC68+AD68)/1000</f>
        <v>0</v>
      </c>
      <c r="AJ67" s="152">
        <f>SUM(AG67:AI68)</f>
        <v>0.19</v>
      </c>
    </row>
    <row r="68" spans="1:38" customHeight="1" ht="9.4">
      <c r="A68" s="194"/>
      <c r="B68" s="82">
        <v>42</v>
      </c>
      <c r="C68" s="83">
        <f>C67*F11</f>
        <v>0</v>
      </c>
      <c r="D68" s="83">
        <f>D67*F11</f>
        <v>0</v>
      </c>
      <c r="E68" s="83">
        <v>148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0.2439</v>
      </c>
      <c r="AH84" s="157">
        <f>(E85+F85+G85+I85+P85+Q85+R85+S85+T85+U85+Y85+Z85+AA85)/1000</f>
        <v>0.9063</v>
      </c>
      <c r="AI84" s="158">
        <f>(AB85+AC85+AD85)/1000</f>
        <v>0</v>
      </c>
      <c r="AJ84" s="152">
        <f>SUM(AG84:AI85)</f>
        <v>1.1502</v>
      </c>
    </row>
    <row r="85" spans="1:38" customHeight="1" ht="9.4">
      <c r="A85" s="161"/>
      <c r="B85" s="82">
        <f>B84*F11</f>
        <v>19.5</v>
      </c>
      <c r="C85" s="83">
        <f>C84*F11</f>
        <v>80.4</v>
      </c>
      <c r="D85" s="83">
        <f>D84*F11</f>
        <v>0</v>
      </c>
      <c r="E85" s="83">
        <f>E84*F12</f>
        <v>67.5</v>
      </c>
      <c r="F85" s="83">
        <f>F84*F12</f>
        <v>320.4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9</v>
      </c>
      <c r="L85" s="83">
        <f>L84*F11</f>
        <v>0</v>
      </c>
      <c r="M85" s="83"/>
      <c r="N85" s="83">
        <f>N84*F11</f>
        <v>67.5</v>
      </c>
      <c r="O85" s="83">
        <f>O84*F11</f>
        <v>0</v>
      </c>
      <c r="P85" s="83">
        <f>P84*F12</f>
        <v>0</v>
      </c>
      <c r="Q85" s="83">
        <f>Q84*F12</f>
        <v>32.4</v>
      </c>
      <c r="R85" s="83">
        <f>R84*F12</f>
        <v>0</v>
      </c>
      <c r="S85" s="83">
        <f>S84*F12</f>
        <v>0</v>
      </c>
      <c r="T85" s="85">
        <f>T84*F12</f>
        <v>243</v>
      </c>
      <c r="U85" s="86">
        <f>U84*F12</f>
        <v>0</v>
      </c>
      <c r="V85" s="82">
        <f>V84*F11</f>
        <v>0</v>
      </c>
      <c r="W85" s="83">
        <f>W84*F11</f>
        <v>67.5</v>
      </c>
      <c r="X85" s="83">
        <f>X84*F11</f>
        <v>0</v>
      </c>
      <c r="Y85" s="83">
        <f>Y84*F12</f>
        <v>0</v>
      </c>
      <c r="Z85" s="83">
        <f>Z84*F12</f>
        <v>243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0.115</v>
      </c>
      <c r="AH94" s="157">
        <f>(E95+F95+G95+I95+P95+Q95+R95+S95+T95+U95+Y95+Z95+AA95)/1000</f>
        <v>0.405</v>
      </c>
      <c r="AI94" s="158">
        <f>(AB95+AC95+AD95)/1000</f>
        <v>0</v>
      </c>
      <c r="AJ94" s="152">
        <f>SUM(AG94:AI95)</f>
        <v>0.52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115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405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170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0.9</v>
      </c>
      <c r="AH98" s="157">
        <f>(E99+F99+G99+I99+P99+Q99+R99+S99+T99+U99+Y99+Z99+AA99)/1000</f>
        <v>3.1</v>
      </c>
      <c r="AI98" s="158">
        <f>(AB99+AC99+AD99)/1000</f>
        <v>0</v>
      </c>
      <c r="AJ98" s="152">
        <f>SUM(AG98:AI99)</f>
        <v>4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900</v>
      </c>
      <c r="I99" s="87">
        <v>3100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40</v>
      </c>
      <c r="L104" s="90"/>
      <c r="M104" s="90">
        <v>144</v>
      </c>
      <c r="N104" s="90"/>
      <c r="O104" s="90"/>
      <c r="P104" s="90"/>
      <c r="Q104" s="90">
        <v>48</v>
      </c>
      <c r="R104" s="89"/>
      <c r="S104" s="89">
        <v>170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1.106</v>
      </c>
      <c r="AH104" s="157">
        <f>(E105+F105+G105+I105+P105+Q105+R105+S105+T105+U105+Y105+Z105+AA105)/1000</f>
        <v>3.924</v>
      </c>
      <c r="AI104" s="158">
        <f>(AB105+AC105+AD105)/1000</f>
        <v>0</v>
      </c>
      <c r="AJ104" s="152">
        <f>SUM(AG104:AI105)</f>
        <v>5.03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240</v>
      </c>
      <c r="L105" s="83">
        <f>L104*F11</f>
        <v>0</v>
      </c>
      <c r="M105" s="83">
        <v>866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864</v>
      </c>
      <c r="R105" s="83">
        <f>R104*F12</f>
        <v>0</v>
      </c>
      <c r="S105" s="83">
        <f>S104*F12</f>
        <v>3060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0.2646</v>
      </c>
      <c r="AH108" s="157">
        <f>(E109+F109+G109+I109+P109+Q109+R109+S109+T109+U109+Y109+Z109+AA109)/1000</f>
        <v>0.855</v>
      </c>
      <c r="AI108" s="158">
        <f>(AB109+AC109+AD109)/1000</f>
        <v>0</v>
      </c>
      <c r="AJ108" s="152">
        <f>SUM(AG108:AI109)</f>
        <v>1.1196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48.6</v>
      </c>
      <c r="L109" s="83">
        <f>L108*F11</f>
        <v>192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175</v>
      </c>
      <c r="R109" s="83">
        <f>R108*F12</f>
        <v>576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24</v>
      </c>
      <c r="Y109" s="83">
        <f>Y108*F12</f>
        <v>0</v>
      </c>
      <c r="Z109" s="83">
        <f>Z108*F12</f>
        <v>0</v>
      </c>
      <c r="AA109" s="139">
        <v>104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0.048</v>
      </c>
      <c r="AH110" s="157">
        <f>(E111+F111+G111+I111+P111+Q111+R111+S111+T111+U111+Y111+Z111+AA111)/1000</f>
        <v>0.172</v>
      </c>
      <c r="AI110" s="158">
        <f>(AB111+AC111+AD111)/1000</f>
        <v>0</v>
      </c>
      <c r="AJ110" s="152">
        <f>SUM(AG110:AI111)</f>
        <v>0.22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f>K110*F11</f>
        <v>48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v>172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0.185</v>
      </c>
      <c r="AH112" s="157">
        <f>(E113+F113+G113+I113+P113+Q113+R113+S113+T113+U113+Y113+Z113+AA113)/1000</f>
        <v>0.945</v>
      </c>
      <c r="AI112" s="158">
        <f>(AB113+AC113+AD113)/1000</f>
        <v>0</v>
      </c>
      <c r="AJ112" s="152">
        <f>SUM(AG112:AI113)</f>
        <v>1.13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185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945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0.5238</v>
      </c>
      <c r="AH114" s="157">
        <f>(E115+F115+G115+I115+P115+Q115+R115+S115+T115+U115+Y115+Z115+AA115)/1000</f>
        <v>2.176</v>
      </c>
      <c r="AI114" s="158">
        <f>(AB115+AC115+AD115)/1000</f>
        <v>0</v>
      </c>
      <c r="AJ114" s="152">
        <f>SUM(AG114:AI115)</f>
        <v>2.6998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306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v>1095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217.8</v>
      </c>
      <c r="W115" s="83">
        <f>W114*F11</f>
        <v>0</v>
      </c>
      <c r="X115" s="83">
        <f>X114*F11</f>
        <v>0</v>
      </c>
      <c r="Y115" s="83">
        <v>1081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0.0915</v>
      </c>
      <c r="AH116" s="157">
        <f>(E117+F117+G117+I117+P117+Q117+R117+S117+T117+U117+Y117+Z117+AA117)/1000</f>
        <v>0.27812</v>
      </c>
      <c r="AI116" s="158">
        <f>(AB117+AC117+AD117)/1000</f>
        <v>0</v>
      </c>
      <c r="AJ116" s="152">
        <f>SUM(AG116:AI117)</f>
        <v>0.36962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11.7</v>
      </c>
      <c r="L117" s="83">
        <f>L116*F11</f>
        <v>79.8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42.12</v>
      </c>
      <c r="R117" s="83">
        <v>236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0.27</v>
      </c>
      <c r="AH120" s="157">
        <f>(E121+F121+G121+I121+P121+Q121+R121+S121+T121+U121+Y121+Z121+AA121)/1000</f>
        <v>0.99</v>
      </c>
      <c r="AI120" s="158">
        <f>(AB121+AC121+AD121)/1000</f>
        <v>0</v>
      </c>
      <c r="AJ120" s="152">
        <f>SUM(AG120:AI121)</f>
        <v>1.26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150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540</v>
      </c>
      <c r="V121" s="82">
        <f>V120*F11</f>
        <v>0</v>
      </c>
      <c r="W121" s="83">
        <f>W120*F11</f>
        <v>120</v>
      </c>
      <c r="X121" s="83">
        <f>X120*F11</f>
        <v>0</v>
      </c>
      <c r="Y121" s="83">
        <f>Y120*F12</f>
        <v>0</v>
      </c>
      <c r="Z121" s="83">
        <f>Z120*F12</f>
        <v>450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0.456</v>
      </c>
      <c r="AH122" s="157">
        <f>(E123+F123+G123+I123+P123+Q123+R123+S123+T123+U123+Y123+Z123+AA123)/1000</f>
        <v>1.684</v>
      </c>
      <c r="AI122" s="158">
        <f>(AB123+AC123+AD123)/1000</f>
        <v>0</v>
      </c>
      <c r="AJ122" s="152">
        <f>SUM(AG122:AI123)</f>
        <v>2.14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240</v>
      </c>
      <c r="E123" s="83">
        <f>E122*F12</f>
        <v>0</v>
      </c>
      <c r="F123" s="83">
        <f>F122*F12</f>
        <v>0</v>
      </c>
      <c r="G123" s="84">
        <f>G122*F12</f>
        <v>900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180</v>
      </c>
      <c r="W123" s="83">
        <f>W122*F11</f>
        <v>0</v>
      </c>
      <c r="X123" s="83">
        <f>X122*F11</f>
        <v>36</v>
      </c>
      <c r="Y123" s="83">
        <f>Y122*F12</f>
        <v>0</v>
      </c>
      <c r="Z123" s="83">
        <f>Z122*F12</f>
        <v>630</v>
      </c>
      <c r="AA123" s="139">
        <v>154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0.0019</v>
      </c>
      <c r="AH126" s="157">
        <f>(E127+F127+G127+I127+P127+Q127+R127+S127+T127+U127+Y127+Z127+AA127)/1000</f>
        <v>0.00824</v>
      </c>
      <c r="AI126" s="158">
        <f>(AB127+AC127+AD127)/1000</f>
        <v>0</v>
      </c>
      <c r="AJ126" s="152">
        <f>SUM(AG126:AI127)</f>
        <v>0.01014</v>
      </c>
    </row>
    <row r="127" spans="1:38" customHeight="1" ht="9.4">
      <c r="A127" s="161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5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0.9</v>
      </c>
      <c r="X127" s="83">
        <f>X126*F11</f>
        <v>0</v>
      </c>
      <c r="Y127" s="83">
        <f>Y126*F12</f>
        <v>0</v>
      </c>
      <c r="Z127" s="83">
        <f>Z126*F12</f>
        <v>3.24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0.0276</v>
      </c>
      <c r="AH130" s="157">
        <f>(E131+F131+G131+I131+P131+Q131+R131+S131+T131+U131+Y131+Z131+AA131)/1000</f>
        <v>0.1044</v>
      </c>
      <c r="AI130" s="158">
        <f>(AB131+AC131+AD131)/1000</f>
        <v>0</v>
      </c>
      <c r="AJ130" s="152">
        <f>SUM(AG130:AI131)</f>
        <v>0.132</v>
      </c>
    </row>
    <row r="131" spans="1:38" customHeight="1" ht="9.4">
      <c r="A131" s="161"/>
      <c r="B131" s="82">
        <f>B130*F11</f>
        <v>6</v>
      </c>
      <c r="C131" s="83">
        <f>C130*F11</f>
        <v>0</v>
      </c>
      <c r="D131" s="83">
        <f>D130*F11</f>
        <v>0</v>
      </c>
      <c r="E131" s="83">
        <f>E130*F12</f>
        <v>21.6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5.4</v>
      </c>
      <c r="L131" s="83">
        <f>L130*F11</f>
        <v>6</v>
      </c>
      <c r="M131" s="83">
        <f>M130*F11</f>
        <v>6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18</v>
      </c>
      <c r="R131" s="83">
        <f>R130*F12</f>
        <v>25.2</v>
      </c>
      <c r="S131" s="83">
        <f>S130*F12</f>
        <v>21.6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4.2</v>
      </c>
      <c r="Y131" s="83">
        <f>Y130*F12</f>
        <v>0</v>
      </c>
      <c r="Z131" s="83">
        <f>Z130*F12</f>
        <v>0</v>
      </c>
      <c r="AA131" s="139">
        <f>AA130*F12</f>
        <v>18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2025-02-24T08:56:10+02:00</dcterms:created>
  <dcterms:modified xsi:type="dcterms:W3CDTF">2025-02-21T15:51:23+02:00</dcterms:modified>
  <dc:title>Untitled Spreadsheet</dc:title>
  <dc:description/>
  <dc:subject/>
  <cp:keywords/>
  <cp:category/>
</cp:coreProperties>
</file>