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3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<sst xmlns="http://schemas.openxmlformats.org/spreadsheetml/2006/main" uniqueCount="183">
  <si>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</si>
  <si>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</si>
  <si>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</si>
  <si>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</si>
  <si>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</si>
  <si>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</si>
  <si>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</si>
  <si>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</si>
  <si>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</si>
  <si>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23  июня</t>
  </si>
  <si>
    <t>по ОКПО</t>
  </si>
  <si>
    <t>"23  " июня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</si>
  <si>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</si>
  <si>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</si>
  <si>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</si>
  <si>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</si>
  <si>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</si>
  <si>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</si>
  <si>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</si>
  <si>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</si>
  <si>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муниципалоного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</si>
  <si>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</si>
  <si>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</si>
  <si>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</si>
  <si>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</si>
  <si>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</si>
  <si>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</si>
  <si>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</si>
  <si>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</si>
  <si>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</si>
  <si>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</si>
  <si>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</si>
  <si>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</si>
  <si>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</si>
  <si>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</si>
  <si>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</si>
  <si>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</si>
  <si>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</si>
  <si>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</si>
  <si>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</si>
  <si>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</si>
  <si>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</si>
  <si>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отв. с маслом и сах.</t>
  </si>
  <si>
    <t>чай с сахаром</t>
  </si>
  <si>
    <t>батон</t>
  </si>
  <si>
    <t>вермешель отв. с мас. и сах.</t>
  </si>
  <si>
    <t>яблоко</t>
  </si>
  <si>
    <t>суп картоф с бобовыми(горох)</t>
  </si>
  <si>
    <t>капуста тушёная</t>
  </si>
  <si>
    <t>тефтеля рыбная</t>
  </si>
  <si>
    <t>кисель фрукт\ягодный</t>
  </si>
  <si>
    <t xml:space="preserve">хлеб  </t>
  </si>
  <si>
    <t>суп катоф с бобовыми (горох)</t>
  </si>
  <si>
    <t>кисель фруктов\ягодный</t>
  </si>
  <si>
    <t xml:space="preserve">хлеб </t>
  </si>
  <si>
    <t>омлет натуральный</t>
  </si>
  <si>
    <t>кофейный напиток с молоком</t>
  </si>
  <si>
    <t xml:space="preserve"> батон</t>
  </si>
  <si>
    <t>кофейный напиток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</si>
  <si>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</si>
  <si>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</si>
  <si>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</si>
  <si>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</si>
  <si>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</si>
  <si>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</si>
  <si>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40г</t>
  </si>
  <si>
    <t>50г</t>
  </si>
  <si>
    <t>30.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</si>
  <si>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</si>
  <si>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</si>
  <si>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</si>
  <si>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</si>
  <si>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</si>
  <si>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</si>
  <si>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</si>
  <si>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</si>
  <si>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</si>
  <si>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</si>
  <si>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</si>
  <si>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</si>
  <si>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</si>
  <si>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</si>
  <si>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</si>
  <si>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11.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</si>
  <si>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</si>
  <si>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</si>
  <si>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</si>
  <si>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</si>
  <si>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</si>
  <si>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</si>
  <si>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</si>
  <si>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</si>
  <si>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</si>
  <si>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</si>
  <si>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</si>
  <si>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</si>
  <si>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</si>
  <si>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</si>
  <si>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</si>
  <si>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</si>
  <si>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</si>
  <si>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80</t>
  </si>
  <si>
    <t>шт.</t>
  </si>
  <si>
    <t>612084</t>
  </si>
  <si>
    <t>8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</si>
  <si>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</si>
  <si>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</si>
  <si>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</si>
  <si>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</si>
  <si>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</si>
  <si>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</si>
  <si>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</si>
  <si>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</si>
  <si>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</si>
  <si>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</si>
  <si>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</si>
  <si>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</si>
  <si>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</si>
  <si>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</si>
  <si>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</si>
  <si>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</si>
  <si>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</si>
  <si>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</si>
  <si>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</si>
  <si>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</si>
  <si>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</si>
  <si>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</si>
  <si>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</si>
  <si>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</si>
  <si>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</si>
  <si>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</si>
  <si>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</si>
  <si>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</si>
  <si>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</si>
  <si>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</si>
  <si>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</si>
  <si>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</si>
  <si>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</si>
  <si>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</si>
  <si>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</si>
  <si>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</si>
  <si>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</si>
  <si>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</si>
  <si>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</si>
  <si>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</si>
  <si>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</si>
  <si>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</si>
  <si>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</si>
  <si>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</si>
  <si>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</si>
  <si>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</si>
  <si>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</si>
  <si>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</si>
  <si>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</si>
  <si>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</si>
  <si>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</si>
  <si>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</si>
  <si>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</si>
  <si>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</si>
  <si>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</si>
  <si>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</si>
  <si>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</si>
  <si>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</si>
  <si>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</si>
  <si>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</si>
  <si>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</si>
  <si>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</si>
  <si>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</si>
  <si>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</si>
  <si>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</si>
  <si>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</si>
  <si>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</si>
  <si>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</si>
  <si>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</si>
  <si>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</si>
  <si>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</si>
  <si>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</si>
  <si>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</si>
  <si>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</si>
  <si>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Врач(диет.сестра)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</si>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</sst>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4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842a28536a0b6ddd4f8895148e3fdc31.jpeg"/><Relationship Id="rId2" Type="http://schemas.openxmlformats.org/officeDocument/2006/relationships/image" Target="../media/bc7065b639db0ee7485021fad3d82a882.jpeg"/><Relationship Id="rId3" Type="http://schemas.openxmlformats.org/officeDocument/2006/relationships/image" Target="../media/43656d150b4f328eb6cd0874c4b31b063.jpeg"/><Relationship Id="rId4" Type="http://schemas.openxmlformats.org/officeDocument/2006/relationships/image" Target="../media/1315e6b1fe59cf3952ab387f4914e3cc4.jpeg"/><Relationship Id="rId5" Type="http://schemas.openxmlformats.org/officeDocument/2006/relationships/image" Target="../media/4460463739aef6f33daba9d741edd4255.png"/><Relationship Id="rId6" Type="http://schemas.openxmlformats.org/officeDocument/2006/relationships/image" Target="../media/350126fdcd4a082ba4bb2a9ffdcf44c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683493</xdr:colOff>
      <xdr:row>1</xdr:row>
      <xdr:rowOff>0</xdr:rowOff>
    </xdr:from>
    <xdr:ext cx="1009650" cy="11239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157163</xdr:colOff>
      <xdr:row>6</xdr:row>
      <xdr:rowOff>108868</xdr:rowOff>
    </xdr:from>
    <xdr:ext cx="762000" cy="857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1020580</xdr:colOff>
      <xdr:row>139</xdr:row>
      <xdr:rowOff>104626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137778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742950" cy="8382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00125" cy="11239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6.28515625" customWidth="true" style="4"/>
    <col min="2" max="2" width="5" customWidth="true" style="4"/>
    <col min="3" max="3" width="5" customWidth="true" style="4"/>
    <col min="4" max="4" width="5.140625" customWidth="true" style="4"/>
    <col min="5" max="5" width="4.42578125" customWidth="true" style="4"/>
    <col min="6" max="6" width="4.4257812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4.42578125" customWidth="true" style="4"/>
    <col min="11" max="11" width="5.85546875" customWidth="true" style="4"/>
    <col min="12" max="12" width="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5703125" customWidth="true" style="4"/>
    <col min="17" max="17" width="5.4257812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4.7109375" customWidth="true" style="4"/>
    <col min="23" max="23" width="5.140625" customWidth="true" style="4"/>
    <col min="24" max="24" width="4.42578125" customWidth="true" style="4"/>
    <col min="25" max="25" width="5.42578125" customWidth="true" style="4"/>
    <col min="26" max="26" width="5.7109375" customWidth="true" style="4"/>
    <col min="27" max="27" width="6.42578125" customWidth="true" style="4"/>
    <col min="28" max="28" width="3.28515625" customWidth="true" style="4"/>
    <col min="29" max="29" width="1.28515625" customWidth="true" style="4"/>
    <col min="30" max="30" width="2.42578125" customWidth="true" style="4"/>
    <col min="31" max="31" width="3.140625" customWidth="true" style="4"/>
    <col min="32" max="32" width="6.28515625" customWidth="true" style="4"/>
    <col min="33" max="33" width="7" customWidth="true" style="4"/>
    <col min="34" max="34" width="6.5703125" customWidth="true" style="4"/>
    <col min="35" max="35" width="2.42578125" customWidth="true" style="4"/>
    <col min="36" max="36" width="5.85546875" customWidth="true" style="4"/>
    <col min="37" max="37" width="8.85546875" customWidth="true" style="4"/>
    <col min="38" max="38" width="4.7109375" customWidth="true" style="4"/>
  </cols>
  <sheetData>
    <row r="1" spans="1:38" customHeight="1" ht="17.45">
      <c r="A1" s="312" t="s">
        <v>0</v>
      </c>
      <c r="B1" s="312"/>
      <c r="C1" s="312"/>
      <c r="D1" s="312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13"/>
      <c r="V1" s="313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14" t="s">
        <v>3</v>
      </c>
      <c r="C2" s="314"/>
      <c r="D2" s="314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8"/>
      <c r="AD2" s="308"/>
      <c r="AE2" s="308"/>
      <c r="AF2" s="309"/>
      <c r="AG2" s="315" t="s">
        <v>4</v>
      </c>
      <c r="AH2" s="316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8" t="s">
        <v>6</v>
      </c>
      <c r="AD3" s="308"/>
      <c r="AE3" s="308"/>
      <c r="AF3" s="309"/>
      <c r="AG3" s="310" t="s">
        <v>7</v>
      </c>
      <c r="AH3" s="311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8" t="s">
        <v>10</v>
      </c>
      <c r="AF4" s="309"/>
      <c r="AG4" s="310"/>
      <c r="AH4" s="311"/>
      <c r="AI4" s="24"/>
    </row>
    <row r="5" spans="1:38" customHeight="1" ht="12.75">
      <c r="A5" s="24" t="s">
        <v>11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8"/>
      <c r="AF5" s="309"/>
      <c r="AG5" s="291"/>
      <c r="AH5" s="292"/>
      <c r="AI5" s="24"/>
    </row>
    <row r="6" spans="1:38" customHeight="1" ht="12.75">
      <c r="A6" s="301" t="s">
        <v>12</v>
      </c>
      <c r="B6" s="301"/>
      <c r="C6" s="301"/>
      <c r="D6" s="302" t="s">
        <v>13</v>
      </c>
      <c r="E6" s="302"/>
      <c r="F6" s="303" t="s">
        <v>14</v>
      </c>
      <c r="G6" s="304"/>
      <c r="H6" s="303" t="s">
        <v>15</v>
      </c>
      <c r="I6" s="304"/>
      <c r="J6" s="303" t="s">
        <v>16</v>
      </c>
      <c r="K6" s="304"/>
      <c r="L6" s="303" t="s">
        <v>17</v>
      </c>
      <c r="M6" s="307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91"/>
      <c r="AH6" s="292"/>
      <c r="AI6" s="24"/>
    </row>
    <row r="7" spans="1:38" customHeight="1" ht="10.15">
      <c r="A7" s="301"/>
      <c r="B7" s="301"/>
      <c r="C7" s="301"/>
      <c r="D7" s="302"/>
      <c r="E7" s="302"/>
      <c r="F7" s="295"/>
      <c r="G7" s="305"/>
      <c r="H7" s="295"/>
      <c r="I7" s="305"/>
      <c r="J7" s="295"/>
      <c r="K7" s="305"/>
      <c r="L7" s="295"/>
      <c r="M7" s="296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91"/>
      <c r="AH7" s="292"/>
      <c r="AI7" s="24"/>
    </row>
    <row r="8" spans="1:38" customHeight="1" ht="13.5">
      <c r="A8" s="293" t="s">
        <v>23</v>
      </c>
      <c r="B8" s="295" t="s">
        <v>24</v>
      </c>
      <c r="C8" s="296"/>
      <c r="D8" s="302"/>
      <c r="E8" s="302"/>
      <c r="F8" s="295"/>
      <c r="G8" s="305"/>
      <c r="H8" s="295"/>
      <c r="I8" s="305"/>
      <c r="J8" s="295"/>
      <c r="K8" s="305"/>
      <c r="L8" s="295"/>
      <c r="M8" s="296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9"/>
      <c r="AH8" s="299"/>
      <c r="AI8" s="24"/>
    </row>
    <row r="9" spans="1:38" customHeight="1" ht="25.7">
      <c r="A9" s="294"/>
      <c r="B9" s="297"/>
      <c r="C9" s="298"/>
      <c r="D9" s="302"/>
      <c r="E9" s="302"/>
      <c r="F9" s="297"/>
      <c r="G9" s="306"/>
      <c r="H9" s="297"/>
      <c r="I9" s="306"/>
      <c r="J9" s="297"/>
      <c r="K9" s="306"/>
      <c r="L9" s="297"/>
      <c r="M9" s="298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300"/>
      <c r="AH9" s="300"/>
      <c r="AI9" s="24"/>
    </row>
    <row r="10" spans="1:38" customHeight="1" ht="11.45">
      <c r="A10" s="55">
        <v>1</v>
      </c>
      <c r="B10" s="287">
        <v>2</v>
      </c>
      <c r="C10" s="288"/>
      <c r="D10" s="289">
        <v>3</v>
      </c>
      <c r="E10" s="290"/>
      <c r="F10" s="289">
        <v>4</v>
      </c>
      <c r="G10" s="290"/>
      <c r="H10" s="289">
        <v>5</v>
      </c>
      <c r="I10" s="290"/>
      <c r="J10" s="289">
        <v>6</v>
      </c>
      <c r="K10" s="290"/>
      <c r="L10" s="289">
        <v>7</v>
      </c>
      <c r="M10" s="290"/>
      <c r="AE10" s="6"/>
      <c r="AG10" s="6"/>
      <c r="AH10" s="5"/>
      <c r="AI10" s="6"/>
    </row>
    <row r="11" spans="1:38" customHeight="1" ht="11.45">
      <c r="A11" s="56" t="s">
        <v>27</v>
      </c>
      <c r="B11" s="283"/>
      <c r="C11" s="284"/>
      <c r="D11" s="283"/>
      <c r="E11" s="284"/>
      <c r="F11" s="283">
        <v>4</v>
      </c>
      <c r="G11" s="284"/>
      <c r="H11" s="285"/>
      <c r="I11" s="286"/>
      <c r="J11" s="285"/>
      <c r="K11" s="286"/>
      <c r="L11" s="285">
        <v>4</v>
      </c>
      <c r="M11" s="286"/>
    </row>
    <row r="12" spans="1:38" customHeight="1" ht="11.45">
      <c r="A12" s="16" t="s">
        <v>28</v>
      </c>
      <c r="B12" s="282"/>
      <c r="C12" s="282"/>
      <c r="D12" s="282"/>
      <c r="E12" s="282"/>
      <c r="F12" s="282">
        <v>37</v>
      </c>
      <c r="G12" s="282"/>
      <c r="H12" s="282"/>
      <c r="I12" s="282"/>
      <c r="J12" s="282"/>
      <c r="K12" s="282"/>
      <c r="L12" s="282">
        <v>37</v>
      </c>
      <c r="M12" s="282"/>
    </row>
    <row r="13" spans="1:38" customHeight="1" ht="11.45">
      <c r="A13" s="16" t="s">
        <v>29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4" spans="1:38" customHeight="1" ht="11.45">
      <c r="A14" s="16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</row>
    <row r="15" spans="1:38" customHeight="1" ht="11.45">
      <c r="A15" s="7"/>
      <c r="B15" s="3"/>
      <c r="C15" s="3"/>
      <c r="D15" s="280" t="s">
        <v>30</v>
      </c>
      <c r="E15" s="280"/>
      <c r="F15" s="281">
        <v>41</v>
      </c>
      <c r="G15" s="281"/>
      <c r="H15" s="281">
        <f>SUM(H11:I14)</f>
        <v>0</v>
      </c>
      <c r="I15" s="281"/>
      <c r="J15" s="281">
        <f>SUM(J11:K14)</f>
        <v>0</v>
      </c>
      <c r="K15" s="281"/>
      <c r="L15" s="281">
        <f>SUM(L11:M14)</f>
        <v>41</v>
      </c>
      <c r="M15" s="281"/>
      <c r="N15" s="3"/>
      <c r="O15" s="3"/>
      <c r="P15" s="3"/>
      <c r="Q15" s="3"/>
    </row>
    <row r="16" spans="1:38" customHeight="1" ht="8.65">
      <c r="H16" s="3"/>
      <c r="I16" s="3"/>
      <c r="J16" s="3"/>
      <c r="X16" s="3"/>
      <c r="AJ16" s="3"/>
      <c r="AK16" s="3"/>
    </row>
    <row r="17" spans="1:38" customHeight="1" ht="11.25">
      <c r="A17" s="57" t="s">
        <v>31</v>
      </c>
      <c r="B17" s="210" t="s">
        <v>32</v>
      </c>
      <c r="C17" s="211"/>
      <c r="D17" s="211"/>
      <c r="E17" s="211"/>
      <c r="F17" s="211"/>
      <c r="G17" s="211"/>
      <c r="H17" s="212" t="s">
        <v>33</v>
      </c>
      <c r="I17" s="213"/>
      <c r="J17" s="214" t="s">
        <v>34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35</v>
      </c>
      <c r="W17" s="214"/>
      <c r="X17" s="214"/>
      <c r="Y17" s="214"/>
      <c r="Z17" s="214"/>
      <c r="AA17" s="213"/>
      <c r="AB17" s="216" t="s">
        <v>36</v>
      </c>
      <c r="AC17" s="217"/>
      <c r="AD17" s="218"/>
      <c r="AE17" s="274" t="s">
        <v>37</v>
      </c>
      <c r="AF17" s="277" t="s">
        <v>38</v>
      </c>
      <c r="AG17" s="196" t="s">
        <v>39</v>
      </c>
      <c r="AH17" s="197"/>
      <c r="AI17" s="197"/>
      <c r="AJ17" s="198"/>
    </row>
    <row r="18" spans="1:38" customHeight="1" ht="11.25">
      <c r="A18" s="58"/>
      <c r="B18" s="202" t="s">
        <v>40</v>
      </c>
      <c r="C18" s="203"/>
      <c r="D18" s="203"/>
      <c r="E18" s="203" t="s">
        <v>41</v>
      </c>
      <c r="F18" s="203"/>
      <c r="G18" s="204"/>
      <c r="H18" s="13" t="s">
        <v>40</v>
      </c>
      <c r="I18" s="9" t="s">
        <v>41</v>
      </c>
      <c r="J18" s="205" t="s">
        <v>40</v>
      </c>
      <c r="K18" s="205"/>
      <c r="L18" s="205"/>
      <c r="M18" s="205"/>
      <c r="N18" s="205"/>
      <c r="O18" s="206"/>
      <c r="P18" s="204" t="s">
        <v>41</v>
      </c>
      <c r="Q18" s="205"/>
      <c r="R18" s="205"/>
      <c r="S18" s="205"/>
      <c r="T18" s="205"/>
      <c r="U18" s="205"/>
      <c r="V18" s="207" t="s">
        <v>40</v>
      </c>
      <c r="W18" s="205"/>
      <c r="X18" s="206"/>
      <c r="Y18" s="204" t="s">
        <v>41</v>
      </c>
      <c r="Z18" s="205"/>
      <c r="AA18" s="208"/>
      <c r="AB18" s="219"/>
      <c r="AC18" s="220"/>
      <c r="AD18" s="221"/>
      <c r="AE18" s="275"/>
      <c r="AF18" s="278"/>
      <c r="AG18" s="199"/>
      <c r="AH18" s="200"/>
      <c r="AI18" s="200"/>
      <c r="AJ18" s="201"/>
    </row>
    <row r="19" spans="1:38" customHeight="1" ht="10.5">
      <c r="A19" s="59"/>
      <c r="B19" s="262" t="s">
        <v>42</v>
      </c>
      <c r="C19" s="252" t="s">
        <v>43</v>
      </c>
      <c r="D19" s="252" t="s">
        <v>44</v>
      </c>
      <c r="E19" s="262" t="s">
        <v>45</v>
      </c>
      <c r="F19" s="252" t="s">
        <v>43</v>
      </c>
      <c r="G19" s="265" t="s">
        <v>44</v>
      </c>
      <c r="H19" s="268" t="s">
        <v>46</v>
      </c>
      <c r="I19" s="271" t="s">
        <v>46</v>
      </c>
      <c r="J19" s="259"/>
      <c r="K19" s="252" t="s">
        <v>47</v>
      </c>
      <c r="L19" s="252" t="s">
        <v>48</v>
      </c>
      <c r="M19" s="252" t="s">
        <v>49</v>
      </c>
      <c r="N19" s="252" t="s">
        <v>50</v>
      </c>
      <c r="O19" s="252" t="s">
        <v>51</v>
      </c>
      <c r="P19" s="259"/>
      <c r="Q19" s="252" t="s">
        <v>52</v>
      </c>
      <c r="R19" s="252" t="s">
        <v>48</v>
      </c>
      <c r="S19" s="252" t="s">
        <v>49</v>
      </c>
      <c r="T19" s="252" t="s">
        <v>53</v>
      </c>
      <c r="U19" s="252" t="s">
        <v>54</v>
      </c>
      <c r="V19" s="253" t="s">
        <v>55</v>
      </c>
      <c r="W19" s="252" t="s">
        <v>56</v>
      </c>
      <c r="X19" s="252" t="s">
        <v>57</v>
      </c>
      <c r="Y19" s="253" t="s">
        <v>55</v>
      </c>
      <c r="Z19" s="252" t="s">
        <v>58</v>
      </c>
      <c r="AA19" s="252" t="s">
        <v>57</v>
      </c>
      <c r="AB19" s="256"/>
      <c r="AC19" s="248"/>
      <c r="AD19" s="249"/>
      <c r="AE19" s="275"/>
      <c r="AF19" s="278"/>
      <c r="AG19" s="179" t="s">
        <v>59</v>
      </c>
      <c r="AH19" s="180"/>
      <c r="AI19" s="180"/>
      <c r="AJ19" s="181"/>
    </row>
    <row r="20" spans="1:38" customHeight="1" ht="10.5">
      <c r="A20" s="60" t="s">
        <v>60</v>
      </c>
      <c r="B20" s="263"/>
      <c r="C20" s="252"/>
      <c r="D20" s="252"/>
      <c r="E20" s="263"/>
      <c r="F20" s="252"/>
      <c r="G20" s="266"/>
      <c r="H20" s="269"/>
      <c r="I20" s="272"/>
      <c r="J20" s="260"/>
      <c r="K20" s="252"/>
      <c r="L20" s="252"/>
      <c r="M20" s="252"/>
      <c r="N20" s="252"/>
      <c r="O20" s="252"/>
      <c r="P20" s="260"/>
      <c r="Q20" s="252"/>
      <c r="R20" s="252"/>
      <c r="S20" s="252"/>
      <c r="T20" s="252"/>
      <c r="U20" s="252"/>
      <c r="V20" s="254"/>
      <c r="W20" s="252"/>
      <c r="X20" s="252"/>
      <c r="Y20" s="254"/>
      <c r="Z20" s="252"/>
      <c r="AA20" s="252"/>
      <c r="AB20" s="257"/>
      <c r="AC20" s="248"/>
      <c r="AD20" s="250"/>
      <c r="AE20" s="275"/>
      <c r="AF20" s="278"/>
      <c r="AG20" s="182" t="s">
        <v>40</v>
      </c>
      <c r="AH20" s="183" t="s">
        <v>41</v>
      </c>
      <c r="AI20" s="184" t="s">
        <v>61</v>
      </c>
      <c r="AJ20" s="185" t="s">
        <v>62</v>
      </c>
    </row>
    <row r="21" spans="1:38" customHeight="1" ht="39">
      <c r="A21" s="53"/>
      <c r="B21" s="264"/>
      <c r="C21" s="252"/>
      <c r="D21" s="252"/>
      <c r="E21" s="264"/>
      <c r="F21" s="252"/>
      <c r="G21" s="267"/>
      <c r="H21" s="270"/>
      <c r="I21" s="273"/>
      <c r="J21" s="261"/>
      <c r="K21" s="252"/>
      <c r="L21" s="252"/>
      <c r="M21" s="252"/>
      <c r="N21" s="252"/>
      <c r="O21" s="252"/>
      <c r="P21" s="261"/>
      <c r="Q21" s="252"/>
      <c r="R21" s="252"/>
      <c r="S21" s="252"/>
      <c r="T21" s="252"/>
      <c r="U21" s="252"/>
      <c r="V21" s="255"/>
      <c r="W21" s="252"/>
      <c r="X21" s="252"/>
      <c r="Y21" s="255"/>
      <c r="Z21" s="252"/>
      <c r="AA21" s="252"/>
      <c r="AB21" s="258"/>
      <c r="AC21" s="248"/>
      <c r="AD21" s="251"/>
      <c r="AE21" s="276"/>
      <c r="AF21" s="279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63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64</v>
      </c>
      <c r="B24" s="83">
        <v>130</v>
      </c>
      <c r="C24" s="84">
        <v>180</v>
      </c>
      <c r="D24" s="89" t="s">
        <v>65</v>
      </c>
      <c r="E24" s="84">
        <v>130</v>
      </c>
      <c r="F24" s="84">
        <v>200</v>
      </c>
      <c r="G24" s="85" t="s">
        <v>66</v>
      </c>
      <c r="H24" s="86">
        <v>150</v>
      </c>
      <c r="I24" s="87">
        <v>150</v>
      </c>
      <c r="J24" s="84"/>
      <c r="K24" s="84">
        <v>150</v>
      </c>
      <c r="L24" s="84">
        <v>110</v>
      </c>
      <c r="M24" s="84">
        <v>60</v>
      </c>
      <c r="N24" s="84">
        <v>150</v>
      </c>
      <c r="O24" s="84">
        <v>25</v>
      </c>
      <c r="P24" s="84"/>
      <c r="Q24" s="84">
        <v>180</v>
      </c>
      <c r="R24" s="84">
        <v>130</v>
      </c>
      <c r="S24" s="84">
        <v>80</v>
      </c>
      <c r="T24" s="84">
        <v>180</v>
      </c>
      <c r="U24" s="84">
        <v>30</v>
      </c>
      <c r="V24" s="88">
        <v>130</v>
      </c>
      <c r="W24" s="84">
        <v>150</v>
      </c>
      <c r="X24" s="89" t="s">
        <v>67</v>
      </c>
      <c r="Y24" s="84">
        <v>150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68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142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69</v>
      </c>
      <c r="AF25" s="247" t="s">
        <v>70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/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71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72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/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73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74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75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76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77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0.0</v>
      </c>
      <c r="M33" s="108"/>
      <c r="N33" s="108"/>
      <c r="O33" s="108"/>
      <c r="P33" s="108"/>
      <c r="Q33" s="108"/>
      <c r="R33" s="107">
        <v>0.0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</v>
      </c>
      <c r="AH33" s="158">
        <f>(E34+F34+G34+I34+P34+Q34+R34+S34+T34+U34+Y34+Z34+AA34)/1000</f>
        <v>0</v>
      </c>
      <c r="AI33" s="159">
        <f>(AB34+AC34+AD34)/1000</f>
        <v>0</v>
      </c>
      <c r="AJ33" s="149">
        <f>SUM(AG33:AI34)</f>
        <v>0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/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78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>
        <v>60.9</v>
      </c>
      <c r="N35" s="108"/>
      <c r="O35" s="108"/>
      <c r="P35" s="108"/>
      <c r="Q35" s="108"/>
      <c r="R35" s="107"/>
      <c r="S35" s="107">
        <v>79.52</v>
      </c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69</v>
      </c>
      <c r="AF35" s="231" t="s">
        <v>79</v>
      </c>
      <c r="AG35" s="156">
        <f>(B36+C36+D36+H36+J36+K36+L36+M36+N36+O36+V36+W36+X36)/1000</f>
        <v>0.2436</v>
      </c>
      <c r="AH35" s="158">
        <f>(E36+F36+G36+I36+P36+Q36+R36+S36+T36+U36+Y36+Z36+AA36)/1000</f>
        <v>2.946</v>
      </c>
      <c r="AI35" s="159">
        <f>(AB36+AC36+AD36)/1000</f>
        <v>0</v>
      </c>
      <c r="AJ35" s="149">
        <f>SUM(AG35:AI36)</f>
        <v>3.1896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243.6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v>2946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80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81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82</v>
      </c>
      <c r="B39" s="113">
        <v>7.15</v>
      </c>
      <c r="C39" s="108"/>
      <c r="D39" s="108"/>
      <c r="E39" s="108">
        <v>8.25</v>
      </c>
      <c r="F39" s="108"/>
      <c r="G39" s="110"/>
      <c r="H39" s="115"/>
      <c r="I39" s="111"/>
      <c r="J39" s="108"/>
      <c r="K39" s="108"/>
      <c r="L39" s="112">
        <v>4.95</v>
      </c>
      <c r="M39" s="108"/>
      <c r="N39" s="108"/>
      <c r="O39" s="108"/>
      <c r="P39" s="108"/>
      <c r="Q39" s="108"/>
      <c r="R39" s="107">
        <v>5.9</v>
      </c>
      <c r="S39" s="107"/>
      <c r="T39" s="107"/>
      <c r="U39" s="112"/>
      <c r="V39" s="113">
        <v>10</v>
      </c>
      <c r="W39" s="108"/>
      <c r="X39" s="108"/>
      <c r="Y39" s="143" t="s">
        <v>83</v>
      </c>
      <c r="Z39" s="110"/>
      <c r="AA39" s="111"/>
      <c r="AB39" s="108"/>
      <c r="AC39" s="108"/>
      <c r="AD39" s="114"/>
      <c r="AE39" s="152" t="s">
        <v>69</v>
      </c>
      <c r="AF39" s="231" t="s">
        <v>84</v>
      </c>
      <c r="AG39" s="156">
        <f>(B40+C40+D40+H40+J40+K40+L40+M40+N40+O40+V40+W40+X40)/1000</f>
        <v>0.0886</v>
      </c>
      <c r="AH39" s="158">
        <f>(E40+F40+G40+I40+P40+Q40+R40+S40+T40+U40+Y40+Z40+AA40)/1000</f>
        <v>0.931</v>
      </c>
      <c r="AI39" s="159">
        <f>(AB40+AC40+AD40)/1000</f>
        <v>0</v>
      </c>
      <c r="AJ39" s="149">
        <f>SUM(AG39:AI40)</f>
        <v>1.0196</v>
      </c>
    </row>
    <row r="40" spans="1:38" customHeight="1" ht="9.4">
      <c r="A40" s="230"/>
      <c r="B40" s="100">
        <f>B39*F11</f>
        <v>28.6</v>
      </c>
      <c r="C40" s="101">
        <f>C39*F11</f>
        <v>0</v>
      </c>
      <c r="D40" s="101">
        <f>D39*F11</f>
        <v>0</v>
      </c>
      <c r="E40" s="101">
        <v>305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v>20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>
        <f>Q39*F12</f>
        <v>0</v>
      </c>
      <c r="R40" s="101">
        <v>222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40</v>
      </c>
      <c r="W40" s="101">
        <f>W39*F11</f>
        <v>0</v>
      </c>
      <c r="X40" s="101">
        <f>X39*F11</f>
        <v>0</v>
      </c>
      <c r="Y40" s="101">
        <v>404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85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40">
        <v>0.003</v>
      </c>
      <c r="L41" s="126"/>
      <c r="M41" s="126">
        <v>0.004</v>
      </c>
      <c r="N41" s="126"/>
      <c r="O41" s="126"/>
      <c r="P41" s="126"/>
      <c r="Q41" s="140">
        <v>0.004</v>
      </c>
      <c r="R41" s="130"/>
      <c r="S41" s="130">
        <v>0.006</v>
      </c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86</v>
      </c>
      <c r="AG41" s="240">
        <f>B42+C42+D42+H42+J42+K42+L42+M42+N42+O42+V42+W42+X42</f>
        <v>0.028</v>
      </c>
      <c r="AH41" s="235">
        <f>E42+F42+G42+I42+P42+Q42+R42+S42+T42+U42+Y42+Z42+AA42</f>
        <v>0.372</v>
      </c>
      <c r="AI41" s="241">
        <f>AB42+AC42+AD42</f>
        <v>0</v>
      </c>
      <c r="AJ41" s="235">
        <f>SUM(AG41:AI42)</f>
        <v>0.4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v>0.012</v>
      </c>
      <c r="L42" s="134">
        <f>L41*F11</f>
        <v>0</v>
      </c>
      <c r="M42" s="134">
        <f>M41*F11</f>
        <v>0.016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v>0.15</v>
      </c>
      <c r="R42" s="134">
        <f>R41*F12</f>
        <v>0</v>
      </c>
      <c r="S42" s="134">
        <f>S41*F12</f>
        <v>0.222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87</v>
      </c>
      <c r="B43" s="125"/>
      <c r="C43" s="126"/>
      <c r="D43" s="126"/>
      <c r="E43" s="126"/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>
        <v>0.05</v>
      </c>
      <c r="W43" s="126">
        <v>0.075</v>
      </c>
      <c r="X43" s="126"/>
      <c r="Y43" s="140">
        <v>0.058</v>
      </c>
      <c r="Z43" s="139">
        <v>0.09</v>
      </c>
      <c r="AA43" s="129"/>
      <c r="AB43" s="126"/>
      <c r="AC43" s="126"/>
      <c r="AD43" s="132"/>
      <c r="AE43" s="236" t="s">
        <v>88</v>
      </c>
      <c r="AF43" s="238" t="s">
        <v>89</v>
      </c>
      <c r="AG43" s="240">
        <f>B44+C44+D44+H44+J44+K44+L44+M44+N44+O44+V44+W44+X44</f>
        <v>0.5</v>
      </c>
      <c r="AH43" s="235">
        <f>E44+F44+G44+I44+P44+Q44+R44+S44+T44+U44+Y44+Z44+AA44</f>
        <v>5.5</v>
      </c>
      <c r="AI43" s="241">
        <f>AB44+AC44+AD44</f>
        <v>0</v>
      </c>
      <c r="AJ43" s="235">
        <f>SUM(AG43:AI44)</f>
        <v>6</v>
      </c>
    </row>
    <row r="44" spans="1:38" customHeight="1" ht="9.4">
      <c r="A44" s="230"/>
      <c r="B44" s="133">
        <f>B43*F11</f>
        <v>0</v>
      </c>
      <c r="C44" s="134">
        <f>C43*F11</f>
        <v>0</v>
      </c>
      <c r="D44" s="134">
        <f>D43*F11</f>
        <v>0</v>
      </c>
      <c r="E44" s="134">
        <f>E43*F12</f>
        <v>0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/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/>
      <c r="R44" s="134"/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0.2</v>
      </c>
      <c r="W44" s="134">
        <f>W43*F11</f>
        <v>0.3</v>
      </c>
      <c r="X44" s="134">
        <f>X43*F11</f>
        <v>0</v>
      </c>
      <c r="Y44" s="134">
        <f>Y43*F12</f>
        <v>2.146</v>
      </c>
      <c r="Z44" s="134">
        <v>3.354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90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69</v>
      </c>
      <c r="AF45" s="231" t="s">
        <v>91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92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88</v>
      </c>
      <c r="AF47" s="231" t="s">
        <v>93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94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2" t="s">
        <v>69</v>
      </c>
      <c r="AF49" s="231" t="s">
        <v>95</v>
      </c>
      <c r="AG49" s="157">
        <f>(B50+C50+D50+H50+J50+K50+L50+M50+N50+O50+V50+W50+X50)/1000</f>
        <v>0</v>
      </c>
      <c r="AH49" s="149">
        <f>(E50+F50+G50+I50+P50+Q50+R50+S50+T50+U50+Y50+Z50+AA50)/1000</f>
        <v>0</v>
      </c>
      <c r="AI49" s="160">
        <f>(AB50+AC50+AD50)/1000</f>
        <v>0</v>
      </c>
      <c r="AJ49" s="149">
        <f>SUM(AG49:AI50)</f>
        <v>0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/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/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96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2"/>
      <c r="AF51" s="231" t="s">
        <v>97</v>
      </c>
      <c r="AG51" s="157">
        <f>(B52+C52+D52+H52+J52+K52+L52+M52+N52+O52+V52+W52+X52)/1000</f>
        <v>0</v>
      </c>
      <c r="AH51" s="149">
        <f>(E52+F52+G52+I52+P52+Q52+R52+S52+T52+U52+Y52+Z52+AA52)/1000</f>
        <v>0</v>
      </c>
      <c r="AI51" s="160">
        <f>(AB52+AC52+AD52)/1000</f>
        <v>0</v>
      </c>
      <c r="AJ51" s="149">
        <f>SUM(AG51:AI52)</f>
        <v>0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98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99</v>
      </c>
      <c r="AG53" s="157">
        <f>(B54+C54+D54+H54+J54+K54+L54+M54+N54+O54+V54+W54+X54)/1000</f>
        <v>0</v>
      </c>
      <c r="AH53" s="149">
        <f>(E54+F54+G54+I54+P54+Q54+R54+S54+T54+U54+Y54+Z54+AA54)/1000</f>
        <v>0</v>
      </c>
      <c r="AI53" s="160">
        <f>(AB54+AC54+AD54)/1000</f>
        <v>0</v>
      </c>
      <c r="AJ53" s="149">
        <f>SUM(AG53:AI54)</f>
        <v>0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100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>
        <v>3.43</v>
      </c>
      <c r="N55" s="108"/>
      <c r="O55" s="108"/>
      <c r="P55" s="108"/>
      <c r="Q55" s="108"/>
      <c r="R55" s="107"/>
      <c r="S55" s="107">
        <v>4.57</v>
      </c>
      <c r="T55" s="107"/>
      <c r="U55" s="112"/>
      <c r="V55" s="116" t="s">
        <v>101</v>
      </c>
      <c r="W55" s="108"/>
      <c r="X55" s="108"/>
      <c r="Y55" s="108">
        <v>92.31</v>
      </c>
      <c r="Z55" s="110"/>
      <c r="AA55" s="111"/>
      <c r="AB55" s="108"/>
      <c r="AC55" s="108"/>
      <c r="AD55" s="114"/>
      <c r="AE55" s="152" t="s">
        <v>102</v>
      </c>
      <c r="AF55" s="231" t="s">
        <v>103</v>
      </c>
      <c r="AG55" s="233">
        <f>B56+C56+D56+H56+J56+K56+L56+M56+N56+O56+V56+W56+X56</f>
        <v>8.5</v>
      </c>
      <c r="AH55" s="180">
        <f>E56+F56+G56+I56+P56+Q56+R56+S56+T56+U56+Y56+Z56+AA56</f>
        <v>88.5</v>
      </c>
      <c r="AI55" s="234">
        <f>AB56+AC56+AD56</f>
        <v>0</v>
      </c>
      <c r="AJ55" s="180">
        <f>SUM(AG55:AI56)</f>
        <v>97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/>
      <c r="L56" s="101"/>
      <c r="M56" s="101">
        <v>0.5</v>
      </c>
      <c r="N56" s="101">
        <f>N55*F11</f>
        <v>0</v>
      </c>
      <c r="O56" s="101">
        <f>O55*F11</f>
        <v>0</v>
      </c>
      <c r="P56" s="101">
        <f>P55*F12</f>
        <v>0</v>
      </c>
      <c r="Q56" s="101"/>
      <c r="R56" s="101"/>
      <c r="S56" s="101">
        <v>3.5</v>
      </c>
      <c r="T56" s="103">
        <f>T55*F12</f>
        <v>0</v>
      </c>
      <c r="U56" s="105">
        <f>U55*F12</f>
        <v>0</v>
      </c>
      <c r="V56" s="117" t="s">
        <v>104</v>
      </c>
      <c r="W56" s="101">
        <f>W55*F11</f>
        <v>0</v>
      </c>
      <c r="X56" s="101">
        <f>X55*F11</f>
        <v>0</v>
      </c>
      <c r="Y56" s="101">
        <v>85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105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2"/>
      <c r="AF57" s="231" t="s">
        <v>106</v>
      </c>
      <c r="AG57" s="157">
        <f>(B58+C58+D58+H58+J58+K58+L58+M58+N58+O58+V58+W58+X58)/1000</f>
        <v>0</v>
      </c>
      <c r="AH57" s="149">
        <f>(E58+F58+G58+I58+P58+Q58+R58+S58+T58+U58+Y58+Z58+AA58)/1000</f>
        <v>0</v>
      </c>
      <c r="AI57" s="160">
        <f>(AB58+AC58+AD58)/1000</f>
        <v>0</v>
      </c>
      <c r="AJ57" s="149">
        <f>SUM(AG57:AI58)</f>
        <v>0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/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/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107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108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109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69</v>
      </c>
      <c r="AF61" s="231" t="s">
        <v>110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111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112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113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114</v>
      </c>
      <c r="AG65" s="157">
        <f>(B66+C66+D66+H66+J66+K66+L66+M66+N66+O66+V66+W66+X66)/1000</f>
        <v>0</v>
      </c>
      <c r="AH65" s="149">
        <f>(E66+F66+G66+I66+P66+Q66+R66+S66+T66+U66+Y66+Z66+AA66)/1000</f>
        <v>0</v>
      </c>
      <c r="AI65" s="160">
        <f>(AB66+AC66+AD66)/1000</f>
        <v>0</v>
      </c>
      <c r="AJ65" s="149">
        <f>SUM(AG65:AI66)</f>
        <v>0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115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116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9.4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117</v>
      </c>
      <c r="AI71" s="3"/>
    </row>
    <row r="72" spans="1:38" customHeight="1" ht="12">
      <c r="A72" s="64" t="s">
        <v>31</v>
      </c>
      <c r="B72" s="210" t="s">
        <v>32</v>
      </c>
      <c r="C72" s="211"/>
      <c r="D72" s="211"/>
      <c r="E72" s="211"/>
      <c r="F72" s="211"/>
      <c r="G72" s="211"/>
      <c r="H72" s="212" t="s">
        <v>33</v>
      </c>
      <c r="I72" s="213"/>
      <c r="J72" s="214" t="s">
        <v>34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35</v>
      </c>
      <c r="W72" s="214"/>
      <c r="X72" s="214"/>
      <c r="Y72" s="214"/>
      <c r="Z72" s="214"/>
      <c r="AA72" s="213"/>
      <c r="AB72" s="216" t="s">
        <v>36</v>
      </c>
      <c r="AC72" s="217"/>
      <c r="AD72" s="218"/>
      <c r="AE72" s="222" t="s">
        <v>37</v>
      </c>
      <c r="AF72" s="193" t="s">
        <v>38</v>
      </c>
      <c r="AG72" s="196" t="s">
        <v>39</v>
      </c>
      <c r="AH72" s="197"/>
      <c r="AI72" s="197"/>
      <c r="AJ72" s="198"/>
    </row>
    <row r="73" spans="1:38" customHeight="1" ht="12">
      <c r="A73" s="65"/>
      <c r="B73" s="202" t="s">
        <v>40</v>
      </c>
      <c r="C73" s="203"/>
      <c r="D73" s="203"/>
      <c r="E73" s="203" t="s">
        <v>41</v>
      </c>
      <c r="F73" s="203"/>
      <c r="G73" s="204"/>
      <c r="H73" s="13" t="s">
        <v>40</v>
      </c>
      <c r="I73" s="9" t="s">
        <v>41</v>
      </c>
      <c r="J73" s="205" t="s">
        <v>40</v>
      </c>
      <c r="K73" s="205"/>
      <c r="L73" s="205"/>
      <c r="M73" s="205"/>
      <c r="N73" s="205"/>
      <c r="O73" s="206"/>
      <c r="P73" s="204" t="s">
        <v>41</v>
      </c>
      <c r="Q73" s="205"/>
      <c r="R73" s="205"/>
      <c r="S73" s="205"/>
      <c r="T73" s="205"/>
      <c r="U73" s="205"/>
      <c r="V73" s="207" t="s">
        <v>40</v>
      </c>
      <c r="W73" s="205"/>
      <c r="X73" s="206"/>
      <c r="Y73" s="204" t="s">
        <v>41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вермешель отв. с маслом и сах.</v>
      </c>
      <c r="C74" s="172" t="str">
        <f>C19</f>
        <v>чай с сахаром</v>
      </c>
      <c r="D74" s="172" t="str">
        <f>D19</f>
        <v>батон</v>
      </c>
      <c r="E74" s="172" t="str">
        <f>E19</f>
        <v>вермешель отв. с мас. и сах.</v>
      </c>
      <c r="F74" s="172" t="str">
        <f>F19</f>
        <v>чай с сахаром</v>
      </c>
      <c r="G74" s="225" t="str">
        <f>G19</f>
        <v>батон</v>
      </c>
      <c r="H74" s="191" t="str">
        <f>H19</f>
        <v>яблоко</v>
      </c>
      <c r="I74" s="192" t="str">
        <f>I19</f>
        <v>яблоко</v>
      </c>
      <c r="J74" s="191">
        <f>J19</f>
        <v/>
      </c>
      <c r="K74" s="172" t="str">
        <f>K19</f>
        <v>суп картоф с бобовыми(горох)</v>
      </c>
      <c r="L74" s="172" t="str">
        <f>L19</f>
        <v>капуста тушёная</v>
      </c>
      <c r="M74" s="172" t="str">
        <f>M19</f>
        <v>тефтеля рыбная</v>
      </c>
      <c r="N74" s="172" t="str">
        <f>N19</f>
        <v>кисель фрукт\ягодный</v>
      </c>
      <c r="O74" s="172" t="str">
        <f>O19</f>
        <v>хлеб  </v>
      </c>
      <c r="P74" s="172">
        <f>P19</f>
        <v/>
      </c>
      <c r="Q74" s="172" t="str">
        <f>Q19</f>
        <v>суп катоф с бобовыми (горох)</v>
      </c>
      <c r="R74" s="172" t="str">
        <f>R19</f>
        <v>капуста тушёная</v>
      </c>
      <c r="S74" s="172" t="str">
        <f>S19</f>
        <v>тефтеля рыбная</v>
      </c>
      <c r="T74" s="172" t="str">
        <f>T19</f>
        <v>кисель фруктов\ягодный</v>
      </c>
      <c r="U74" s="187" t="str">
        <f>U19</f>
        <v>хлеб </v>
      </c>
      <c r="V74" s="188" t="str">
        <f>V19</f>
        <v>омлет натуральный</v>
      </c>
      <c r="W74" s="172" t="str">
        <f>W19</f>
        <v>кофейный напиток с молоком</v>
      </c>
      <c r="X74" s="172" t="str">
        <f>X19</f>
        <v> батон</v>
      </c>
      <c r="Y74" s="172" t="str">
        <f>Y19</f>
        <v>омлет натуральный</v>
      </c>
      <c r="Z74" s="172" t="str">
        <f>Z19</f>
        <v>кофейный напиток</v>
      </c>
      <c r="AA74" s="173" t="str">
        <f>AA19</f>
        <v> 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59</v>
      </c>
      <c r="AH74" s="180"/>
      <c r="AI74" s="180"/>
      <c r="AJ74" s="181"/>
    </row>
    <row r="75" spans="1:38" customHeight="1" ht="10.5">
      <c r="A75" s="67" t="s">
        <v>60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40</v>
      </c>
      <c r="AH75" s="183" t="s">
        <v>41</v>
      </c>
      <c r="AI75" s="184" t="s">
        <v>61</v>
      </c>
      <c r="AJ75" s="185" t="s">
        <v>62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118</v>
      </c>
      <c r="B78" s="91">
        <v>42.9</v>
      </c>
      <c r="C78" s="92"/>
      <c r="D78" s="92"/>
      <c r="E78" s="92">
        <v>42.5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119</v>
      </c>
      <c r="AG78" s="156">
        <f>(B79+C79+D79+H79+J79+K79+L79+M79+N79+O79+V79+W79+X79)/1000</f>
        <v>0.167</v>
      </c>
      <c r="AH78" s="158">
        <f>(E79+F79+G79+I79+P79+Q79+R79+S79+T79+U79+Y79+Z79+AA79)/1000</f>
        <v>1.5725</v>
      </c>
      <c r="AI78" s="159">
        <f>(AB79+AC79+AD79)/1000</f>
        <v>0</v>
      </c>
      <c r="AJ78" s="158">
        <f>SUM(AG78:AG79)</f>
        <v>0.167</v>
      </c>
    </row>
    <row r="79" spans="1:38" customHeight="1" ht="9.4">
      <c r="A79" s="169"/>
      <c r="B79" s="100">
        <v>167</v>
      </c>
      <c r="C79" s="101">
        <f>C78*F11</f>
        <v>0</v>
      </c>
      <c r="D79" s="101">
        <f>D78*F11</f>
        <v>0</v>
      </c>
      <c r="E79" s="101">
        <f>E78*F12</f>
        <v>1572.5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120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121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122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>
        <v>12.15</v>
      </c>
      <c r="L82" s="108"/>
      <c r="M82" s="108"/>
      <c r="N82" s="108"/>
      <c r="O82" s="108"/>
      <c r="P82" s="108"/>
      <c r="Q82" s="108">
        <v>14.58</v>
      </c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123</v>
      </c>
      <c r="AG82" s="156">
        <f>(B83+C83+D83+H83+J83+K83+L83+M83+N83+O83+V83+W83+X83)/1000</f>
        <v>0.0486</v>
      </c>
      <c r="AH82" s="158">
        <f>(E83+F83+G83+I83+P83+Q83+R83+S83+T83+U83+Y83+Z83+AA83)/1000</f>
        <v>0.531</v>
      </c>
      <c r="AI82" s="159">
        <f>(AB83+AC83+AD83)/1000</f>
        <v>0</v>
      </c>
      <c r="AJ82" s="149">
        <f>SUM(AG82:AG83)</f>
        <v>0.0486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48.6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v>531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/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124</v>
      </c>
      <c r="B84" s="113">
        <v>7.15</v>
      </c>
      <c r="C84" s="108">
        <v>11</v>
      </c>
      <c r="D84" s="108"/>
      <c r="E84" s="108">
        <v>8.25</v>
      </c>
      <c r="F84" s="108">
        <v>13</v>
      </c>
      <c r="G84" s="109"/>
      <c r="H84" s="110"/>
      <c r="I84" s="112"/>
      <c r="J84" s="113"/>
      <c r="K84" s="108"/>
      <c r="L84" s="108">
        <v>3.3</v>
      </c>
      <c r="M84" s="108"/>
      <c r="N84" s="108">
        <v>7.5</v>
      </c>
      <c r="O84" s="108"/>
      <c r="P84" s="108"/>
      <c r="Q84" s="108"/>
      <c r="R84" s="107">
        <v>3.9</v>
      </c>
      <c r="S84" s="107"/>
      <c r="T84" s="107">
        <v>9</v>
      </c>
      <c r="U84" s="112"/>
      <c r="V84" s="113"/>
      <c r="W84" s="108">
        <v>7.5</v>
      </c>
      <c r="X84" s="108"/>
      <c r="Y84" s="108"/>
      <c r="Z84" s="107">
        <v>9</v>
      </c>
      <c r="AA84" s="114"/>
      <c r="AB84" s="108"/>
      <c r="AC84" s="108"/>
      <c r="AD84" s="111"/>
      <c r="AE84" s="152"/>
      <c r="AF84" s="163" t="s">
        <v>125</v>
      </c>
      <c r="AG84" s="156">
        <f>(B85+C85+D85+H85+J85+K85+L85+M85+N85+O85+V85+W85+X85)/1000</f>
        <v>0.1532</v>
      </c>
      <c r="AH84" s="158">
        <f>(E85+F85+G85+I85+P85+Q85+R85+S85+T85+U85+Y85+Z85+AA85)/1000</f>
        <v>1.59655</v>
      </c>
      <c r="AI84" s="159">
        <f>(AB85+AC85+AD85)/1000</f>
        <v>0</v>
      </c>
      <c r="AJ84" s="149">
        <f>SUM(AG84:AG85)</f>
        <v>0.1532</v>
      </c>
    </row>
    <row r="85" spans="1:38" customHeight="1" ht="9.4">
      <c r="A85" s="166"/>
      <c r="B85" s="100">
        <v>28</v>
      </c>
      <c r="C85" s="101">
        <v>52</v>
      </c>
      <c r="D85" s="101">
        <f>D84*F11</f>
        <v>0</v>
      </c>
      <c r="E85" s="101">
        <f>E84*F12</f>
        <v>305.25</v>
      </c>
      <c r="F85" s="101">
        <f>F84*F12</f>
        <v>481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13.2</v>
      </c>
      <c r="M85" s="101">
        <f>M84*F11</f>
        <v>0</v>
      </c>
      <c r="N85" s="101">
        <v>30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144.3</v>
      </c>
      <c r="S85" s="101">
        <f>S84*F12</f>
        <v>0</v>
      </c>
      <c r="T85" s="103">
        <f>T84*F12</f>
        <v>333</v>
      </c>
      <c r="U85" s="104">
        <f>U84*F12</f>
        <v>0</v>
      </c>
      <c r="V85" s="100">
        <f>V84*F11</f>
        <v>0</v>
      </c>
      <c r="W85" s="101">
        <f>W84*F11</f>
        <v>30</v>
      </c>
      <c r="X85" s="101">
        <f>X84*F11</f>
        <v>0</v>
      </c>
      <c r="Y85" s="101">
        <f>Y84*F12</f>
        <v>0</v>
      </c>
      <c r="Z85" s="101">
        <f>Z84*F12</f>
        <v>333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126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127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128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129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/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130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131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/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132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133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134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135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/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136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>
        <v>18</v>
      </c>
      <c r="O96" s="108"/>
      <c r="P96" s="108"/>
      <c r="Q96" s="108"/>
      <c r="R96" s="107"/>
      <c r="S96" s="107"/>
      <c r="T96" s="107">
        <v>21.6</v>
      </c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137</v>
      </c>
      <c r="AG96" s="156">
        <f>(B97+C97+D97+H97+J97+K97+L97+M97+N97+O97+V97+W97+X97)/1000</f>
        <v>0.071</v>
      </c>
      <c r="AH96" s="158">
        <f>(E97+F97+G97+I97+P97+Q97+R97+S97+T97+U97+Y97+Z97+AA97)/1000</f>
        <v>0.7992</v>
      </c>
      <c r="AI96" s="159">
        <f>(AB97+AC97+AD97)/1000</f>
        <v>0</v>
      </c>
      <c r="AJ96" s="149">
        <f>SUM(AG96:AG97)</f>
        <v>0.071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v>71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799.2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138</v>
      </c>
      <c r="B98" s="113"/>
      <c r="C98" s="108"/>
      <c r="D98" s="108"/>
      <c r="E98" s="108"/>
      <c r="F98" s="108"/>
      <c r="G98" s="109"/>
      <c r="H98" s="110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139</v>
      </c>
      <c r="AG98" s="156">
        <f>(B99+C99+D99+H99+J99+K99+L99+M99+N99+O99+V99+W99+X99)/1000</f>
        <v>0</v>
      </c>
      <c r="AH98" s="158">
        <f>(E99+F99+G99+I99+P99+Q99+R99+S99+T99+U99+Y99+Z99+AA99)/1000</f>
        <v>0</v>
      </c>
      <c r="AI98" s="159">
        <f>(AB99+AC99+AD99)/1000</f>
        <v>0</v>
      </c>
      <c r="AJ98" s="149">
        <f>SUM(AG98:AG99)</f>
        <v>0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f>H98*F11</f>
        <v>0</v>
      </c>
      <c r="I99" s="105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140</v>
      </c>
      <c r="B100" s="113"/>
      <c r="C100" s="108"/>
      <c r="D100" s="108"/>
      <c r="E100" s="108"/>
      <c r="F100" s="108"/>
      <c r="G100" s="109"/>
      <c r="H100" s="110">
        <v>150</v>
      </c>
      <c r="I100" s="112">
        <v>150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141</v>
      </c>
      <c r="AG100" s="156">
        <f>(B101+C101+D101+H101+J101+K101+L101+M101+N101+O101+V101+W101+X101)/1000</f>
        <v>0.6</v>
      </c>
      <c r="AH100" s="158">
        <f>(E101+F101+G101+I101+P101+Q101+R101+S101+T101+U101+Y101+Z101+AA101)/1000</f>
        <v>5.55</v>
      </c>
      <c r="AI100" s="159">
        <f>(AB101+AC101+AD101)/1000</f>
        <v>0</v>
      </c>
      <c r="AJ100" s="149">
        <f>SUM(AG100:AG101)</f>
        <v>0.6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600</v>
      </c>
      <c r="I101" s="105">
        <f>I100*F12</f>
        <v>5550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142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</v>
      </c>
      <c r="AH102" s="158">
        <f>(E103+F103+G103+I103+P103+Q103+R103+S103+T103+U103+Y103+Z103+AA103)/1000</f>
        <v>0</v>
      </c>
      <c r="AI102" s="159">
        <f>(AB103+AC103+AD103)/1000</f>
        <v>0</v>
      </c>
      <c r="AJ102" s="149">
        <f>SUM(AG102:AG103)</f>
        <v>0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143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08">
        <v>62.63</v>
      </c>
      <c r="L104" s="108"/>
      <c r="M104" s="108"/>
      <c r="N104" s="108"/>
      <c r="O104" s="108"/>
      <c r="P104" s="108"/>
      <c r="Q104" s="108">
        <v>75.15</v>
      </c>
      <c r="R104" s="107"/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144</v>
      </c>
      <c r="AG104" s="156">
        <f>(B105+C105+D105+H105+J105+K105+L105+M105+N105+O105+V105+W105+X105)/1000</f>
        <v>0.249</v>
      </c>
      <c r="AH104" s="158">
        <f>(E105+F105+G105+I105+P105+Q105+R105+S105+T105+U105+Y105+Z105+AA105)/1000</f>
        <v>2.78055</v>
      </c>
      <c r="AI104" s="159">
        <f>(AB105+AC105+AD105)/1000</f>
        <v>0</v>
      </c>
      <c r="AJ104" s="149">
        <f>SUM(AG104:AG105)</f>
        <v>0.249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249</v>
      </c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2780.55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145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>
        <v>174</v>
      </c>
      <c r="M106" s="108"/>
      <c r="N106" s="108"/>
      <c r="O106" s="108"/>
      <c r="P106" s="108"/>
      <c r="Q106" s="108"/>
      <c r="R106" s="107">
        <v>220</v>
      </c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146</v>
      </c>
      <c r="AG106" s="156">
        <f>(B107+C107+D107+H107+J107+K107+L107+M107+N107+O107+V107+W107+X107)/1000</f>
        <v>0.7</v>
      </c>
      <c r="AH106" s="158">
        <f>(E107+F107+G107+I107+P107+Q107+R107+S107+T107+U107+Y107+Z107+AA107)/1000</f>
        <v>8.14</v>
      </c>
      <c r="AI106" s="159">
        <f>(AB107+AC107+AD107)/1000</f>
        <v>0</v>
      </c>
      <c r="AJ106" s="149">
        <f>SUM(AG106:AG107)</f>
        <v>0.7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v>700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8140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147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7.2</v>
      </c>
      <c r="L108" s="108">
        <v>7.81</v>
      </c>
      <c r="M108" s="108">
        <v>9.43</v>
      </c>
      <c r="N108" s="108"/>
      <c r="O108" s="108"/>
      <c r="P108" s="108"/>
      <c r="Q108" s="141">
        <v>8.4</v>
      </c>
      <c r="R108" s="107">
        <v>9.23</v>
      </c>
      <c r="S108" s="107">
        <v>12.57</v>
      </c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148</v>
      </c>
      <c r="AG108" s="156">
        <f>(B109+C109+D109+H109+J109+K109+L109+M109+N109+O109+V109+W109+X109)/1000</f>
        <v>0.09776</v>
      </c>
      <c r="AH108" s="158">
        <f>(E109+F109+G109+I109+P109+Q109+R109+S109+T109+U109+Y109+Z109+AA109)/1000</f>
        <v>1.12209</v>
      </c>
      <c r="AI108" s="159">
        <f>(AB109+AC109+AD109)/1000</f>
        <v>0</v>
      </c>
      <c r="AJ108" s="149">
        <f>SUM(AG108:AG109)</f>
        <v>0.09776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28.8</v>
      </c>
      <c r="L109" s="101">
        <f>L108*F11</f>
        <v>31.24</v>
      </c>
      <c r="M109" s="101">
        <f>M108*F11</f>
        <v>37.72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316</v>
      </c>
      <c r="R109" s="101">
        <v>341</v>
      </c>
      <c r="S109" s="101">
        <f>S108*F12</f>
        <v>465.09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149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5.9</v>
      </c>
      <c r="M110" s="108"/>
      <c r="N110" s="108"/>
      <c r="O110" s="108"/>
      <c r="P110" s="108"/>
      <c r="Q110" s="108">
        <v>9.6</v>
      </c>
      <c r="R110" s="107">
        <v>6.9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150</v>
      </c>
      <c r="AG110" s="156">
        <f>(B111+C111+D111+H111+J111+K111+L111+M111+N111+O111+V111+W111+X111)/1000</f>
        <v>0.0596</v>
      </c>
      <c r="AH110" s="158">
        <f>(E111+F111+G111+I111+P111+Q111+R111+S111+T111+U111+Y111+Z111+AA111)/1000</f>
        <v>0.6103</v>
      </c>
      <c r="AI110" s="159">
        <f>(AB111+AC111+AD111)/1000</f>
        <v>0</v>
      </c>
      <c r="AJ110" s="149">
        <f>SUM(AG110:AG111)</f>
        <v>0.0596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36</v>
      </c>
      <c r="L111" s="101">
        <f>L110*F11</f>
        <v>23.6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v>355</v>
      </c>
      <c r="R111" s="101">
        <f>R110*F12</f>
        <v>255.3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151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152</v>
      </c>
      <c r="AG112" s="156">
        <f>(B113+C113+D113+H113+J113+K113+L113+M113+N113+O113+V113+W113+X113)/1000</f>
        <v>0</v>
      </c>
      <c r="AH112" s="158">
        <f>(E113+F113+G113+I113+P113+Q113+R113+S113+T113+U113+Y113+Z113+AA113)/1000</f>
        <v>0</v>
      </c>
      <c r="AI112" s="159">
        <f>(AB113+AC113+AD113)/1000</f>
        <v>0</v>
      </c>
      <c r="AJ112" s="149">
        <f>SUM(AG112:AG113)</f>
        <v>0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153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154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155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8.8</v>
      </c>
      <c r="M116" s="108"/>
      <c r="N116" s="108"/>
      <c r="O116" s="108"/>
      <c r="P116" s="108"/>
      <c r="Q116" s="108"/>
      <c r="R116" s="107">
        <v>10.4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156</v>
      </c>
      <c r="AG116" s="156">
        <f>(B117+C117+D117+H117+J117+K117+L117+M117+N117+O117+V117+W117+X117)/1000</f>
        <v>0.0352</v>
      </c>
      <c r="AH116" s="158">
        <f>(E117+F117+G117+I117+P117+Q117+R117+S117+T117+U117+Y117+Z117+AA117)/1000</f>
        <v>0.3848</v>
      </c>
      <c r="AI116" s="159">
        <f>(AB117+AC117+AD117)/1000</f>
        <v>0</v>
      </c>
      <c r="AJ116" s="149">
        <f>SUM(AG116:AG117)</f>
        <v>0.0352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35.2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/>
      <c r="R117" s="101">
        <f>R116*F12</f>
        <v>384.8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157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158</v>
      </c>
      <c r="AG118" s="156">
        <f>(B119+C119+D119+H119+J119+K119+L119+M119+N119+O119+V119+W119+X119)/1000</f>
        <v>0</v>
      </c>
      <c r="AH118" s="158">
        <f>(E119+F119+G119+I119+P119+Q119+R119+S119+T119+U119+Y119+Z119+AA119)/1000</f>
        <v>0</v>
      </c>
      <c r="AI118" s="159">
        <f>(AB119+AC119+AD119)/1000</f>
        <v>0</v>
      </c>
      <c r="AJ118" s="149">
        <f>SUM(AG118:AG119)</f>
        <v>0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159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/>
      <c r="O120" s="108">
        <v>25</v>
      </c>
      <c r="P120" s="108"/>
      <c r="Q120" s="108"/>
      <c r="R120" s="107"/>
      <c r="S120" s="107"/>
      <c r="T120" s="107"/>
      <c r="U120" s="112">
        <v>30</v>
      </c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160</v>
      </c>
      <c r="AG120" s="156">
        <f>(B121+C121+D121+H121+J121+K121+L121+M121+N121+O121+V121+W121+X121)/1000</f>
        <v>0.1</v>
      </c>
      <c r="AH120" s="158">
        <f>(E121+F121+G121+I121+P121+Q121+R121+S121+T121+U121+Y121+Z121+AA121)/1000</f>
        <v>1.11</v>
      </c>
      <c r="AI120" s="159">
        <f>(AB121+AC121+AD121)/1000</f>
        <v>0</v>
      </c>
      <c r="AJ120" s="149">
        <f>SUM(AG120:AG121)</f>
        <v>0.1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0</v>
      </c>
      <c r="O121" s="101">
        <f>O120*F11</f>
        <v>100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0</v>
      </c>
      <c r="U121" s="104">
        <f>U120*F12</f>
        <v>1110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161</v>
      </c>
      <c r="B122" s="113"/>
      <c r="C122" s="108"/>
      <c r="D122" s="108">
        <v>40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>
        <v>8</v>
      </c>
      <c r="N122" s="108"/>
      <c r="O122" s="108"/>
      <c r="P122" s="108"/>
      <c r="Q122" s="108"/>
      <c r="R122" s="107"/>
      <c r="S122" s="107">
        <v>10.63</v>
      </c>
      <c r="T122" s="107"/>
      <c r="U122" s="112"/>
      <c r="V122" s="113"/>
      <c r="W122" s="108"/>
      <c r="X122" s="108">
        <v>20</v>
      </c>
      <c r="Y122" s="108"/>
      <c r="Z122" s="107"/>
      <c r="AA122" s="114">
        <v>25</v>
      </c>
      <c r="AB122" s="108"/>
      <c r="AC122" s="108"/>
      <c r="AD122" s="111"/>
      <c r="AE122" s="152"/>
      <c r="AF122" s="163" t="s">
        <v>162</v>
      </c>
      <c r="AG122" s="156">
        <f>(B123+C123+D123+H123+J123+K123+L123+M123+N123+O123+V123+W123+X123)/1000</f>
        <v>0.272</v>
      </c>
      <c r="AH122" s="158">
        <f>(E123+F123+G123+I123+P123+Q123+R123+S123+T123+U123+Y123+Z123+AA123)/1000</f>
        <v>3.178</v>
      </c>
      <c r="AI122" s="159">
        <f>(AB123+AC123+AD123)/1000</f>
        <v>0</v>
      </c>
      <c r="AJ122" s="149">
        <f>SUM(AG122:AG123)</f>
        <v>0.272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D122*F11</f>
        <v>160</v>
      </c>
      <c r="E123" s="101">
        <f>E122*F12</f>
        <v>0</v>
      </c>
      <c r="F123" s="101">
        <f>F122*F12</f>
        <v>0</v>
      </c>
      <c r="G123" s="102">
        <f>G122*F12</f>
        <v>1850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32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v>403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80</v>
      </c>
      <c r="Y123" s="101">
        <f>Y122*F12</f>
        <v>0</v>
      </c>
      <c r="Z123" s="101">
        <f>Z122*F12</f>
        <v>0</v>
      </c>
      <c r="AA123" s="120">
        <f>AA122*F12</f>
        <v>925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163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>
        <v>3.75</v>
      </c>
      <c r="X124" s="108"/>
      <c r="Y124" s="108"/>
      <c r="Z124" s="107">
        <v>4.5</v>
      </c>
      <c r="AA124" s="114"/>
      <c r="AB124" s="108"/>
      <c r="AC124" s="108"/>
      <c r="AD124" s="111"/>
      <c r="AE124" s="152"/>
      <c r="AF124" s="163" t="s">
        <v>164</v>
      </c>
      <c r="AG124" s="156">
        <f>(B125+C125+D125+H125+J125+K125+L125+M125+N125+O125+V125+W125+X125)/1000</f>
        <v>0.015</v>
      </c>
      <c r="AH124" s="158">
        <f>(E125+F125+G125+I125+P125+Q125+R125+S125+T125+U125+Y125+Z125+AA125)/1000</f>
        <v>0.1665</v>
      </c>
      <c r="AI124" s="159">
        <f>(AB125+AC125+AD125)/1000</f>
        <v>0</v>
      </c>
      <c r="AJ124" s="149">
        <f>SUM(AG124:AG125)</f>
        <v>0.015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v>15</v>
      </c>
      <c r="X125" s="101">
        <f>X124*F11</f>
        <v>0</v>
      </c>
      <c r="Y125" s="101">
        <f>Y124*F12</f>
        <v>0</v>
      </c>
      <c r="Z125" s="101">
        <f>Z124*F12</f>
        <v>166.5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165</v>
      </c>
      <c r="B126" s="113"/>
      <c r="C126" s="108">
        <v>0.23</v>
      </c>
      <c r="D126" s="108"/>
      <c r="E126" s="108"/>
      <c r="F126" s="108">
        <v>0.18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166</v>
      </c>
      <c r="AG126" s="156">
        <f>(B127+C127+D127+H127+J127+K127+L127+M127+N127+O127+V127+W127+X127)/1000</f>
        <v>0.001</v>
      </c>
      <c r="AH126" s="158">
        <f>(E127+F127+G127+I127+P127+Q127+R127+S127+T127+U127+Y127+Z127+AA127)/1000</f>
        <v>0.007</v>
      </c>
      <c r="AI126" s="159">
        <f>(AB127+AC127+AD127)/1000</f>
        <v>0</v>
      </c>
      <c r="AJ126" s="149">
        <f>SUM(AG126:AG127)</f>
        <v>0.001</v>
      </c>
    </row>
    <row r="127" spans="1:38" customHeight="1" ht="9.4">
      <c r="A127" s="166"/>
      <c r="B127" s="100">
        <f>B126*F11</f>
        <v>0</v>
      </c>
      <c r="C127" s="101">
        <v>1</v>
      </c>
      <c r="D127" s="101">
        <f>D126*F11</f>
        <v>0</v>
      </c>
      <c r="E127" s="101">
        <f>E126*F12</f>
        <v>0</v>
      </c>
      <c r="F127" s="101">
        <v>7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167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168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169</v>
      </c>
      <c r="B130" s="113">
        <v>0.7</v>
      </c>
      <c r="C130" s="108"/>
      <c r="D130" s="108"/>
      <c r="E130" s="108">
        <v>0.8</v>
      </c>
      <c r="F130" s="108"/>
      <c r="G130" s="109"/>
      <c r="H130" s="110"/>
      <c r="I130" s="112"/>
      <c r="J130" s="113"/>
      <c r="K130" s="108">
        <v>0.8</v>
      </c>
      <c r="L130" s="108">
        <v>1.5</v>
      </c>
      <c r="M130" s="108">
        <v>0.75</v>
      </c>
      <c r="N130" s="108"/>
      <c r="O130" s="108"/>
      <c r="P130" s="108"/>
      <c r="Q130" s="108">
        <v>1</v>
      </c>
      <c r="R130" s="107">
        <v>1.5</v>
      </c>
      <c r="S130" s="107">
        <v>0.9</v>
      </c>
      <c r="T130" s="107"/>
      <c r="U130" s="112"/>
      <c r="V130" s="113">
        <v>1</v>
      </c>
      <c r="W130" s="108"/>
      <c r="X130" s="108"/>
      <c r="Y130" s="108">
        <v>1.15</v>
      </c>
      <c r="Z130" s="107"/>
      <c r="AA130" s="114"/>
      <c r="AB130" s="108"/>
      <c r="AC130" s="108"/>
      <c r="AD130" s="111"/>
      <c r="AE130" s="152"/>
      <c r="AF130" s="163" t="s">
        <v>170</v>
      </c>
      <c r="AG130" s="156">
        <f>(B131+C131+D131+H131+J131+K131+L131+M131+N131+O131+V131+W131+X131)/1000</f>
        <v>0.0192</v>
      </c>
      <c r="AH130" s="158">
        <f>(E131+F131+G131+I131+P131+Q131+R131+S131+T131+U131+Y131+Z131+AA131)/1000</f>
        <v>0.19795</v>
      </c>
      <c r="AI130" s="159">
        <f>(AB131+AC131+AD131)/1000</f>
        <v>0</v>
      </c>
      <c r="AJ130" s="149">
        <f>SUM(AG130:AG131)</f>
        <v>0.0192</v>
      </c>
    </row>
    <row r="131" spans="1:38" customHeight="1" ht="9.4">
      <c r="A131" s="166"/>
      <c r="B131" s="100">
        <v>3</v>
      </c>
      <c r="C131" s="101">
        <f>C130*F11</f>
        <v>0</v>
      </c>
      <c r="D131" s="101">
        <f>D130*F11</f>
        <v>0</v>
      </c>
      <c r="E131" s="101">
        <f>E130*F12</f>
        <v>29.6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3.2</v>
      </c>
      <c r="L131" s="101">
        <f>L130*F11</f>
        <v>6</v>
      </c>
      <c r="M131" s="101">
        <f>M130*F11</f>
        <v>3</v>
      </c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37</v>
      </c>
      <c r="R131" s="101">
        <f>R130*F12</f>
        <v>55.5</v>
      </c>
      <c r="S131" s="101">
        <f>S130*F12</f>
        <v>33.3</v>
      </c>
      <c r="T131" s="103">
        <f>T130*F12</f>
        <v>0</v>
      </c>
      <c r="U131" s="104">
        <f>U130*F12</f>
        <v>0</v>
      </c>
      <c r="V131" s="100">
        <f>V130*F11</f>
        <v>4</v>
      </c>
      <c r="W131" s="101">
        <f>W130*F11</f>
        <v>0</v>
      </c>
      <c r="X131" s="101">
        <f>X130*F11</f>
        <v>0</v>
      </c>
      <c r="Y131" s="101">
        <f>Y130*F12</f>
        <v>42.55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171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172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/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173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174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175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176</v>
      </c>
      <c r="R138" s="23"/>
      <c r="S138" s="144"/>
      <c r="T138" s="144"/>
      <c r="U138" s="144"/>
      <c r="V138" s="27"/>
      <c r="W138" s="145" t="s">
        <v>177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178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179</v>
      </c>
      <c r="B140" s="24"/>
      <c r="C140" s="34" t="s">
        <v>180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181</v>
      </c>
      <c r="R140" s="23"/>
      <c r="S140" s="146"/>
      <c r="T140" s="146"/>
      <c r="U140" s="146"/>
      <c r="V140" s="27"/>
      <c r="W140" s="147" t="s">
        <v>26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182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178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2025-06-23T14:53:08+03:00</dcterms:modified>
  <dc:title>Untitled Spreadsheet</dc:title>
  <dc:description/>
  <dc:subject/>
  <cp:keywords/>
  <cp:category/>
</cp:coreProperties>
</file>