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32760" yWindow="32760" windowWidth="16380" windowHeight="8190" activeTab="0"/>
  </bookViews>
  <sheets>
    <sheet name="20.05.25" sheetId="69" r:id="rId3"/>
  </sheets>
  <definedNames/>
  <calcPr fullCalcOnLoad="1" refMode="R1C1"/>
</workbook>
</file>

<file path=xl/calcChain.xml><?xml version="1.0" encoding="utf-8"?>
<calcChain xmlns="http://schemas.openxmlformats.org/spreadsheetml/2006/main">
  <c r="F15" i="69" l="1"/>
</calcChain>
</file>

<file path=xl/sharedStrings.xml><?xml version="1.0" encoding="utf-8"?>
<sst xmlns="http://schemas.openxmlformats.org/spreadsheetml/2006/main" count="233" uniqueCount="184">
  <si>
    <t>Утверждаю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</si>
  <si>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</si>
  <si>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</si>
  <si>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</si>
  <si>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</si>
  <si>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</si>
  <si>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</si>
  <si>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</si>
  <si>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</si>
  <si>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</si>
  <si>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</si>
  <si>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</si>
  <si>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</si>
  <si>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</si>
  <si>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</si>
  <si>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</si>
  <si>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Организация</t>
  </si>
  <si>
    <t>МКУ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</si>
  <si>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</si>
  <si>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</si>
  <si>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</si>
  <si>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</si>
  <si>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</si>
  <si>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</si>
  <si>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</si>
  <si>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</si>
  <si>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</si>
  <si>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</si>
  <si>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</si>
  <si>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</si>
  <si>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</si>
  <si>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</si>
  <si>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</si>
  <si>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</si>
  <si>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</si>
  <si>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</si>
  <si>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</si>
  <si>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</si>
  <si>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</si>
  <si>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каша овсяная молочная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</si>
  <si>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</si>
  <si>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</si>
  <si>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</si>
  <si>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</si>
  <si>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</si>
  <si>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</si>
  <si>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Мясо (говядина, баранина)</t>
  </si>
  <si>
    <t>кг</t>
  </si>
  <si>
    <t>610001</t>
  </si>
  <si>
    <t>Свинина</t>
  </si>
  <si>
    <t>610002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</si>
  <si>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</si>
  <si>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</si>
  <si>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</si>
  <si>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</si>
  <si>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</si>
  <si>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</si>
  <si>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</si>
  <si>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</si>
  <si>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</si>
  <si>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</si>
  <si>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</si>
  <si>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</si>
  <si>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</si>
  <si>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</si>
  <si>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</si>
  <si>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</si>
  <si>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</si>
  <si>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</si>
  <si>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</si>
  <si>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</si>
  <si>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</si>
  <si>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</si>
  <si>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</si>
  <si>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</si>
  <si>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</si>
  <si>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</si>
  <si>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</si>
  <si>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</si>
  <si>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</si>
  <si>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</si>
  <si>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</si>
  <si>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</si>
  <si>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</si>
  <si>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</si>
  <si>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</si>
  <si>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</si>
  <si>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</si>
  <si>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</si>
  <si>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</si>
  <si>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</si>
  <si>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</si>
  <si>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</si>
  <si>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</si>
  <si>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</si>
  <si>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</si>
  <si>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</si>
  <si>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</si>
  <si>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</si>
  <si>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</si>
  <si>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</si>
  <si>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</si>
  <si>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</si>
  <si>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</si>
  <si>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</si>
  <si>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</si>
  <si>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</si>
  <si>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</si>
  <si>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</si>
  <si>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</si>
  <si>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</si>
  <si>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</si>
  <si>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</si>
  <si>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</si>
  <si>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</si>
  <si>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</si>
  <si>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</si>
  <si>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</si>
  <si>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</si>
  <si>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</si>
  <si>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</si>
  <si>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</si>
  <si>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</si>
  <si>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</si>
  <si>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</si>
  <si>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</si>
  <si>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</si>
  <si>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</si>
  <si>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</si>
  <si>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</si>
  <si>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</si>
  <si>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</si>
  <si>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</si>
  <si>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</si>
  <si>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</si>
  <si>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</si>
  <si>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</si>
  <si>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</si>
  <si>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</si>
  <si>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</si>
  <si>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</si>
  <si>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</si>
  <si>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</si>
  <si>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</si>
  <si>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</si>
  <si>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</si>
  <si>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</si>
  <si>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</si>
  <si>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</si>
  <si>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</si>
  <si>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</si>
  <si>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</si>
  <si>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</si>
  <si>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</si>
  <si>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</si>
  <si>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</si>
  <si>
    <t>Численность фактическая</t>
  </si>
  <si>
    <t>Лимон</t>
  </si>
  <si>
    <t>Малахова Л.А.</t>
  </si>
  <si>
    <t>Печень говяжья</t>
  </si>
  <si>
    <t>чай на молоке</t>
  </si>
  <si>
    <t>150\20</t>
  </si>
  <si>
    <t>кефир</t>
  </si>
  <si>
    <t>суп с клёцками</t>
  </si>
  <si>
    <t>180\20</t>
  </si>
  <si>
    <t>котлета рыбная</t>
  </si>
  <si>
    <t>каша гречневая рассыпчатая</t>
  </si>
  <si>
    <t>каша гречневая расс</t>
  </si>
  <si>
    <t>кисель ф\я хлеб</t>
  </si>
  <si>
    <t>150\25</t>
  </si>
  <si>
    <t>180\30</t>
  </si>
  <si>
    <t>соус томатный</t>
  </si>
  <si>
    <t>30\5</t>
  </si>
  <si>
    <t>50\5</t>
  </si>
  <si>
    <t>солёный помидор</t>
  </si>
  <si>
    <t>бутерброд с маслом</t>
  </si>
  <si>
    <t>Управление образования  Шебекинского униципального округа</t>
  </si>
  <si>
    <t>сок фруктовый</t>
  </si>
  <si>
    <t>мая</t>
  </si>
  <si>
    <t>20 мая 2025</t>
  </si>
  <si>
    <t>20   мая</t>
  </si>
  <si>
    <t xml:space="preserve"> сок фуктовый</t>
  </si>
  <si>
    <t>пирожок  с повидлом</t>
  </si>
  <si>
    <t>пирожок с повидлом</t>
  </si>
</sst>
</file>

<file path=xl/styles.xml><?xml version="1.0" encoding="utf-8"?>
<styleSheet xmlns="http://schemas.openxmlformats.org/spreadsheetml/2006/main">
  <numFmts count="25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-;\-* #,##0_-;_-* &quot;-&quot;_-;_-@_-"/>
    <numFmt numFmtId="170" formatCode="_-* #,##0.00&quot;р.&quot;_-;\-* #,##0.00&quot;р.&quot;_-;_-* &quot;-&quot;??&quot;р.&quot;_-;_-@_-"/>
    <numFmt numFmtId="171" formatCode="_-* #,##0.00_-;\-* #,##0.00_-;_-* &quot;-&quot;??_-;_-@_-"/>
    <numFmt numFmtId="172" formatCode="_-* #,##0.00&quot; р.&quot;_-;\-* #,##0.00&quot; р.&quot;_-;_-* \-??&quot; р.&quot;_-;_-@_-"/>
    <numFmt numFmtId="173" formatCode="0.000"/>
    <numFmt numFmtId="174" formatCode="0.000;[Red]0.000"/>
    <numFmt numFmtId="175" formatCode="0.0000;[Red]0.0000"/>
    <numFmt numFmtId="176" formatCode="mm/yy"/>
    <numFmt numFmtId="177" formatCode="&quot;Да&quot;;&quot;Да&quot;;&quot;Нет&quot;"/>
    <numFmt numFmtId="178" formatCode="&quot;Истина&quot;;&quot;Истина&quot;;&quot;Ложь&quot;"/>
    <numFmt numFmtId="179" formatCode="&quot;Вкл&quot;;&quot;Вкл&quot;;&quot;Выкл&quot;"/>
    <numFmt numFmtId="180" formatCode="[$€-2]\ ###,000_);[Red]\([$€-2]\ ###,000\)"/>
  </numFmts>
  <fonts count="49">
    <font>
      <sz val="10"/>
      <name val="Pragmatica"/>
      <family val="0"/>
      <charset val="204"/>
    </font>
    <font>
      <sz val="10"/>
      <name val="Arial"/>
      <family val="0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 val="single"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 val="single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u val="single"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</fills>
  <borders count="9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indexed="8"/>
      </left>
      <right style="medium">
        <color indexed="8"/>
      </right>
      <top>
        <color indexed="0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>
        <color indexed="0"/>
      </top>
      <bottom>
        <color indexed="0"/>
      </bottom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>
        <color indexed="0"/>
      </top>
      <bottom style="thin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 style="thin">
        <color indexed="8"/>
      </bottom>
    </border>
    <border>
      <left>
        <color indexed="0"/>
      </left>
      <right style="thick">
        <color indexed="8"/>
      </right>
      <top style="thin">
        <color indexed="8"/>
      </top>
      <bottom style="thin">
        <color indexed="8"/>
      </bottom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>
        <color indexed="0"/>
      </left>
      <right style="medium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>
        <color indexed="0"/>
      </top>
      <bottom>
        <color indexed="0"/>
      </bottom>
    </border>
    <border>
      <left style="medium">
        <color indexed="8"/>
      </left>
      <right>
        <color indexed="0"/>
      </right>
      <top>
        <color indexed="0"/>
      </top>
      <bottom>
        <color indexed="0"/>
      </bottom>
    </border>
    <border>
      <left style="thin">
        <color indexed="8"/>
      </left>
      <right style="thick">
        <color indexed="8"/>
      </right>
      <top>
        <color indexed="0"/>
      </top>
      <bottom>
        <color indexed="0"/>
      </bottom>
    </border>
    <border>
      <left>
        <color indexed="0"/>
      </left>
      <right style="thin">
        <color indexed="8"/>
      </right>
      <top style="thin">
        <color indexed="8"/>
      </top>
      <bottom>
        <color indexed="0"/>
      </bottom>
    </border>
    <border>
      <left style="thick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>
        <color indexed="0"/>
      </left>
      <right style="thick">
        <color indexed="8"/>
      </right>
      <top>
        <color indexed="0"/>
      </top>
      <bottom>
        <color indexed="0"/>
      </bottom>
    </border>
    <border>
      <left>
        <color indexed="0"/>
      </left>
      <right style="medium">
        <color indexed="8"/>
      </right>
      <top>
        <color indexed="0"/>
      </top>
      <bottom>
        <color indexed="0"/>
      </bottom>
    </border>
    <border>
      <left style="thin">
        <color indexed="8"/>
      </left>
      <right>
        <color indexed="0"/>
      </right>
      <top style="thin">
        <color indexed="8"/>
      </top>
      <bottom style="double">
        <color indexed="8"/>
      </bottom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medium">
        <color indexed="8"/>
      </bottom>
    </border>
    <border>
      <left>
        <color indexed="0"/>
      </left>
      <right>
        <color indexed="0"/>
      </right>
      <top style="thin">
        <color indexed="8"/>
      </top>
      <bottom style="medium">
        <color indexed="8"/>
      </bottom>
    </border>
    <border>
      <left style="medium">
        <color indexed="8"/>
      </left>
      <right>
        <color indexed="0"/>
      </right>
      <top style="thin">
        <color indexed="8"/>
      </top>
      <bottom style="medium">
        <color indexed="8"/>
      </bottom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</border>
    <border>
      <left>
        <color indexed="0"/>
      </left>
      <right style="thick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</border>
    <border>
      <left>
        <color indexed="0"/>
      </left>
      <right style="thin">
        <color indexed="8"/>
      </right>
      <top style="medium">
        <color indexed="8"/>
      </top>
      <bottom style="hair">
        <color indexed="8"/>
      </bottom>
    </border>
    <border>
      <left>
        <color indexed="0"/>
      </left>
      <right>
        <color indexed="0"/>
      </right>
      <top style="medium">
        <color indexed="8"/>
      </top>
      <bottom style="hair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hair">
        <color indexed="8"/>
      </bottom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 style="hair">
        <color indexed="8"/>
      </bottom>
    </border>
    <border>
      <left>
        <color indexed="0"/>
      </left>
      <right style="thick">
        <color indexed="8"/>
      </right>
      <top style="medium">
        <color indexed="8"/>
      </top>
      <bottom style="hair">
        <color indexed="8"/>
      </bottom>
    </border>
    <border>
      <left style="thick">
        <color indexed="8"/>
      </left>
      <right>
        <color indexed="0"/>
      </right>
      <top style="hair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 style="hair">
        <color indexed="8"/>
      </top>
      <bottom style="thin">
        <color indexed="8"/>
      </bottom>
    </border>
    <border>
      <left>
        <color indexed="0"/>
      </left>
      <right>
        <color indexed="0"/>
      </right>
      <top style="hair">
        <color indexed="8"/>
      </top>
      <bottom style="thin">
        <color indexed="8"/>
      </bottom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</border>
    <border>
      <left style="thick">
        <color indexed="8"/>
      </left>
      <right>
        <color indexed="0"/>
      </right>
      <top style="thin">
        <color indexed="8"/>
      </top>
      <bottom style="hair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</border>
    <border>
      <left>
        <color indexed="0"/>
      </left>
      <right style="thin">
        <color indexed="8"/>
      </right>
      <top style="thin">
        <color indexed="8"/>
      </top>
      <bottom style="hair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</border>
    <border>
      <left>
        <color indexed="0"/>
      </left>
      <right>
        <color indexed="0"/>
      </right>
      <top style="thin">
        <color indexed="8"/>
      </top>
      <bottom style="hair">
        <color indexed="8"/>
      </bottom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</border>
    <border>
      <left style="thin">
        <color indexed="8"/>
      </left>
      <right>
        <color indexed="0"/>
      </right>
      <top style="thin">
        <color indexed="8"/>
      </top>
      <bottom style="hair">
        <color indexed="8"/>
      </bottom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</border>
    <border>
      <left>
        <color indexed="0"/>
      </left>
      <right style="thick">
        <color indexed="8"/>
      </right>
      <top style="thin">
        <color indexed="8"/>
      </top>
      <bottom style="hair">
        <color indexed="8"/>
      </bottom>
    </border>
    <border>
      <left style="medium">
        <color indexed="8"/>
      </left>
      <right>
        <color indexed="0"/>
      </right>
      <top style="thin">
        <color indexed="8"/>
      </top>
      <bottom style="hair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>
        <color indexed="0"/>
      </left>
      <right style="medium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</border>
    <border>
      <left>
        <color indexed="0"/>
      </left>
      <right style="thick">
        <color indexed="8"/>
      </right>
      <top style="hair">
        <color indexed="8"/>
      </top>
      <bottom style="thin">
        <color indexed="8"/>
      </bottom>
    </border>
    <border>
      <left style="thick">
        <color indexed="8"/>
      </left>
      <right>
        <color indexed="0"/>
      </right>
      <top style="hair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 style="medium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>
        <color indexed="0"/>
      </top>
      <bottom style="thin">
        <color indexed="8"/>
      </bottom>
    </border>
    <border>
      <left>
        <color indexed="0"/>
      </left>
      <right>
        <color indexed="0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8"/>
      </bottom>
    </border>
    <border>
      <left>
        <color indexed="0"/>
      </left>
      <right>
        <color indexed="0"/>
      </right>
      <top style="medium">
        <color indexed="8"/>
      </top>
      <bottom style="thin">
        <color indexed="8"/>
      </bottom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8"/>
      </bottom>
    </border>
    <border>
      <left style="thick">
        <color indexed="8"/>
      </left>
      <right style="thin">
        <color indexed="8"/>
      </right>
      <top style="medium">
        <color indexed="8"/>
      </top>
      <bottom style="thin">
        <color indexed="8"/>
      </bottom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</border>
    <border>
      <left style="medium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</border>
    <border>
      <left style="thick">
        <color indexed="8"/>
      </left>
      <right>
        <color indexed="0"/>
      </right>
      <top style="thin">
        <color indexed="8"/>
      </top>
      <bottom style="thin">
        <color indexed="8"/>
      </bottom>
    </border>
    <border>
      <left style="thick">
        <color indexed="8"/>
      </left>
      <right style="thin">
        <color indexed="8"/>
      </right>
      <top>
        <color indexed="0"/>
      </top>
      <bottom style="thin">
        <color indexed="8"/>
      </bottom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double">
        <color indexed="8"/>
      </top>
      <bottom style="thin">
        <color indexed="8"/>
      </bottom>
    </border>
    <border>
      <left>
        <color indexed="0"/>
      </left>
      <right style="thin">
        <color indexed="8"/>
      </right>
      <top>
        <color indexed="0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 style="thick">
        <color indexed="8"/>
      </right>
      <top>
        <color indexed="0"/>
      </top>
      <bottom style="thin">
        <color indexed="8"/>
      </bottom>
    </border>
    <border>
      <left style="thin">
        <color indexed="8"/>
      </left>
      <right style="thick">
        <color indexed="8"/>
      </right>
      <top style="thin">
        <color indexed="8"/>
      </top>
      <bottom>
        <color indexed="0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6" fillId="26" borderId="1" applyNumberFormat="0" applyAlignment="0" applyProtection="0"/>
    <xf numFmtId="0" fontId="45" fillId="27" borderId="2" applyNumberFormat="0" applyAlignment="0" applyProtection="0"/>
    <xf numFmtId="0" fontId="44" fillId="27" borderId="1" applyNumberFormat="0" applyAlignment="0" applyProtection="0"/>
    <xf numFmtId="172" fontId="0" fillId="0" borderId="0" applyFill="0" applyBorder="0" applyAlignment="0" applyProtection="0"/>
    <xf numFmtId="42" fontId="1" fillId="0" borderId="0" applyFill="0" applyBorder="0" applyAlignment="0" applyProtection="0"/>
    <xf numFmtId="0" fontId="43" fillId="0" borderId="3" applyNumberFormat="0" applyFill="0" applyAlignment="0" applyProtection="0"/>
    <xf numFmtId="0" fontId="42" fillId="0" borderId="4" applyNumberFormat="0" applyFill="0" applyAlignment="0" applyProtection="0"/>
    <xf numFmtId="0" fontId="41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39" fillId="28" borderId="7" applyNumberFormat="0" applyAlignment="0" applyProtection="0"/>
    <xf numFmtId="0" fontId="38" fillId="0" borderId="0" applyNumberFormat="0" applyFill="0" applyBorder="0" applyAlignment="0" applyProtection="0"/>
    <xf numFmtId="0" fontId="37" fillId="29" borderId="0" applyNumberFormat="0" applyBorder="0" applyAlignment="0" applyProtection="0"/>
    <xf numFmtId="0" fontId="36" fillId="30" borderId="0" applyNumberFormat="0" applyBorder="0" applyAlignment="0" applyProtection="0"/>
    <xf numFmtId="0" fontId="35" fillId="0" borderId="0" applyNumberFormat="0" applyFill="0" applyBorder="0" applyAlignment="0" applyProtection="0"/>
    <xf numFmtId="0" fontId="0" fillId="31" borderId="8" applyNumberFormat="0" applyFont="0" applyAlignment="0" applyProtection="0"/>
    <xf numFmtId="9" fontId="0" fillId="0" borderId="0" applyFill="0" applyBorder="0" applyAlignment="0" applyProtection="0"/>
    <xf numFmtId="0" fontId="34" fillId="0" borderId="9" applyNumberFormat="0" applyFill="0" applyAlignment="0" applyProtection="0"/>
    <xf numFmtId="0" fontId="33" fillId="0" borderId="0" applyNumberFormat="0" applyFill="0" applyBorder="0" applyAlignment="0" applyProtection="0"/>
    <xf numFmtId="43" fontId="1" fillId="0" borderId="0" applyFill="0" applyBorder="0" applyAlignment="0" applyProtection="0"/>
    <xf numFmtId="41" fontId="1" fillId="0" borderId="0" applyFill="0" applyBorder="0" applyAlignment="0" applyProtection="0"/>
    <xf numFmtId="0" fontId="32" fillId="32" borderId="0" applyNumberFormat="0" applyBorder="0" applyAlignment="0" applyProtection="0"/>
  </cellStyleXfs>
  <cellXfs count="237">
    <xf numFmtId="0" fontId="0" fillId="0" borderId="0" xfId="0" applyAlignment="1">
      <alignment/>
    </xf>
    <xf numFmtId="0" fontId="2" fillId="0" borderId="0" xfId="0" applyFont="1" applyAlignment="1">
      <alignment/>
    </xf>
    <xf numFmtId="0" fontId="2" fillId="0" borderId="10" xfId="0" applyFont="1" applyBorder="1" applyAlignment="1">
      <alignment/>
    </xf>
    <xf numFmtId="0" fontId="2" fillId="0" borderId="0" xfId="0" applyFont="1" applyBorder="1" applyAlignment="1" applyProtection="1">
      <alignment/>
      <protection locked="0"/>
    </xf>
    <xf numFmtId="0" fontId="4" fillId="0" borderId="0" xfId="0" applyFont="1" applyBorder="1" applyAlignment="1" applyProtection="1">
      <alignment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/>
      <protection locked="0"/>
    </xf>
    <xf numFmtId="0" fontId="7" fillId="0" borderId="0" xfId="0" applyFont="1" applyAlignment="1" applyProtection="1">
      <alignment/>
      <protection locked="0"/>
    </xf>
    <xf numFmtId="0" fontId="10" fillId="0" borderId="0" xfId="0" applyFont="1" applyAlignment="1" applyProtection="1">
      <alignment/>
      <protection locked="0"/>
    </xf>
    <xf numFmtId="0" fontId="11" fillId="0" borderId="0" xfId="0" applyFont="1" applyAlignment="1" applyProtection="1">
      <alignment/>
      <protection locked="0"/>
    </xf>
    <xf numFmtId="0" fontId="2" fillId="0" borderId="11" xfId="0" applyFont="1" applyBorder="1" applyAlignment="1" applyProtection="1">
      <alignment/>
      <protection locked="0"/>
    </xf>
    <xf numFmtId="172" fontId="2" fillId="0" borderId="0" xfId="42" applyFont="1" applyFill="1" applyBorder="1" applyAlignment="1" applyProtection="1">
      <alignment/>
      <protection locked="0"/>
    </xf>
    <xf numFmtId="0" fontId="8" fillId="0" borderId="0" xfId="0" applyFont="1" applyAlignment="1" applyProtection="1">
      <alignment/>
      <protection locked="0"/>
    </xf>
    <xf numFmtId="0" fontId="3" fillId="0" borderId="0" xfId="0" applyFont="1" applyAlignment="1" applyProtection="1">
      <alignment/>
      <protection locked="0"/>
    </xf>
    <xf numFmtId="0" fontId="13" fillId="0" borderId="0" xfId="0" applyFont="1" applyAlignment="1" applyProtection="1">
      <alignment/>
      <protection locked="0"/>
    </xf>
    <xf numFmtId="0" fontId="0" fillId="0" borderId="0" xfId="0" applyAlignment="1" applyProtection="1">
      <alignment/>
      <protection locked="0"/>
    </xf>
    <xf numFmtId="0" fontId="2" fillId="0" borderId="12" xfId="0" applyFont="1" applyBorder="1" applyAlignment="1">
      <alignment horizontal="center" vertical="center"/>
    </xf>
    <xf numFmtId="0" fontId="13" fillId="0" borderId="0" xfId="0" applyFont="1" applyAlignment="1">
      <alignment/>
    </xf>
    <xf numFmtId="0" fontId="8" fillId="0" borderId="0" xfId="0" applyFont="1" applyAlignment="1">
      <alignment/>
    </xf>
    <xf numFmtId="0" fontId="2" fillId="0" borderId="13" xfId="0" applyFont="1" applyBorder="1" applyAlignment="1" applyProtection="1">
      <alignment/>
      <protection locked="0"/>
    </xf>
    <xf numFmtId="0" fontId="2" fillId="0" borderId="14" xfId="0" applyFont="1" applyBorder="1" applyAlignment="1" applyProtection="1">
      <alignment/>
      <protection locked="0"/>
    </xf>
    <xf numFmtId="0" fontId="13" fillId="0" borderId="0" xfId="0" applyFont="1" applyBorder="1" applyAlignment="1">
      <alignment/>
    </xf>
    <xf numFmtId="0" fontId="2" fillId="0" borderId="0" xfId="0" applyFont="1" applyBorder="1" applyAlignment="1">
      <alignment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/>
    </xf>
    <xf numFmtId="0" fontId="2" fillId="0" borderId="16" xfId="0" applyFont="1" applyBorder="1" applyAlignment="1">
      <alignment/>
    </xf>
    <xf numFmtId="0" fontId="3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wrapText="1"/>
    </xf>
    <xf numFmtId="0" fontId="12" fillId="0" borderId="26" xfId="0" applyFont="1" applyBorder="1" applyAlignment="1" applyProtection="1">
      <alignment/>
      <protection locked="0"/>
    </xf>
    <xf numFmtId="0" fontId="12" fillId="0" borderId="27" xfId="0" applyFont="1" applyBorder="1" applyAlignment="1" applyProtection="1">
      <alignment/>
      <protection locked="0"/>
    </xf>
    <xf numFmtId="0" fontId="12" fillId="0" borderId="0" xfId="0" applyFont="1" applyBorder="1" applyAlignment="1" applyProtection="1">
      <alignment/>
      <protection locked="0"/>
    </xf>
    <xf numFmtId="0" fontId="12" fillId="0" borderId="28" xfId="0" applyFont="1" applyBorder="1" applyAlignment="1" applyProtection="1">
      <alignment/>
      <protection locked="0"/>
    </xf>
    <xf numFmtId="0" fontId="12" fillId="0" borderId="29" xfId="0" applyFont="1" applyBorder="1" applyAlignment="1" applyProtection="1">
      <alignment/>
      <protection locked="0"/>
    </xf>
    <xf numFmtId="0" fontId="12" fillId="0" borderId="30" xfId="0" applyFont="1" applyBorder="1" applyAlignment="1" applyProtection="1">
      <alignment/>
      <protection locked="0"/>
    </xf>
    <xf numFmtId="0" fontId="12" fillId="0" borderId="14" xfId="0" applyFont="1" applyBorder="1" applyAlignment="1" applyProtection="1">
      <alignment/>
      <protection locked="0"/>
    </xf>
    <xf numFmtId="0" fontId="12" fillId="0" borderId="15" xfId="0" applyFont="1" applyBorder="1" applyAlignment="1" applyProtection="1">
      <alignment/>
      <protection locked="0"/>
    </xf>
    <xf numFmtId="0" fontId="12" fillId="0" borderId="31" xfId="0" applyFont="1" applyBorder="1" applyAlignment="1" applyProtection="1">
      <alignment/>
      <protection locked="0"/>
    </xf>
    <xf numFmtId="0" fontId="12" fillId="0" borderId="18" xfId="0" applyFont="1" applyBorder="1" applyAlignment="1" applyProtection="1">
      <alignment/>
      <protection locked="0"/>
    </xf>
    <xf numFmtId="0" fontId="12" fillId="0" borderId="32" xfId="0" applyFont="1" applyBorder="1" applyAlignment="1" applyProtection="1">
      <alignment/>
      <protection locked="0"/>
    </xf>
    <xf numFmtId="0" fontId="2" fillId="0" borderId="27" xfId="0" applyFont="1" applyBorder="1" applyAlignment="1" applyProtection="1">
      <alignment/>
      <protection locked="0"/>
    </xf>
    <xf numFmtId="0" fontId="2" fillId="0" borderId="23" xfId="0" applyFont="1" applyBorder="1" applyAlignment="1" applyProtection="1">
      <alignment/>
      <protection locked="0"/>
    </xf>
    <xf numFmtId="0" fontId="3" fillId="0" borderId="33" xfId="0" applyFont="1" applyBorder="1" applyAlignment="1" applyProtection="1">
      <alignment/>
      <protection locked="0"/>
    </xf>
    <xf numFmtId="0" fontId="2" fillId="0" borderId="34" xfId="0" applyFont="1" applyBorder="1" applyAlignment="1">
      <alignment horizontal="left" wrapText="1"/>
    </xf>
    <xf numFmtId="0" fontId="12" fillId="0" borderId="35" xfId="0" applyFont="1" applyBorder="1" applyAlignment="1" applyProtection="1">
      <alignment/>
      <protection locked="0"/>
    </xf>
    <xf numFmtId="0" fontId="12" fillId="0" borderId="36" xfId="0" applyFont="1" applyBorder="1" applyAlignment="1" applyProtection="1">
      <alignment/>
      <protection locked="0"/>
    </xf>
    <xf numFmtId="0" fontId="12" fillId="0" borderId="37" xfId="0" applyFont="1" applyBorder="1" applyAlignment="1" applyProtection="1">
      <alignment/>
      <protection locked="0"/>
    </xf>
    <xf numFmtId="0" fontId="12" fillId="0" borderId="38" xfId="0" applyFont="1" applyBorder="1" applyAlignment="1" applyProtection="1">
      <alignment/>
      <protection locked="0"/>
    </xf>
    <xf numFmtId="0" fontId="12" fillId="0" borderId="39" xfId="0" applyFont="1" applyBorder="1" applyAlignment="1" applyProtection="1">
      <alignment/>
      <protection locked="0"/>
    </xf>
    <xf numFmtId="0" fontId="12" fillId="0" borderId="40" xfId="0" applyFont="1" applyBorder="1" applyAlignment="1" applyProtection="1">
      <alignment/>
      <protection locked="0"/>
    </xf>
    <xf numFmtId="0" fontId="2" fillId="0" borderId="36" xfId="0" applyFont="1" applyBorder="1" applyAlignment="1" applyProtection="1">
      <alignment/>
      <protection locked="0"/>
    </xf>
    <xf numFmtId="0" fontId="2" fillId="0" borderId="37" xfId="0" applyFont="1" applyBorder="1" applyAlignment="1" applyProtection="1">
      <alignment/>
      <protection locked="0"/>
    </xf>
    <xf numFmtId="0" fontId="2" fillId="0" borderId="35" xfId="0" applyFont="1" applyBorder="1" applyAlignment="1" applyProtection="1">
      <alignment/>
      <protection locked="0"/>
    </xf>
    <xf numFmtId="0" fontId="2" fillId="0" borderId="41" xfId="0" applyFont="1" applyBorder="1" applyAlignment="1" applyProtection="1">
      <alignment/>
      <protection locked="0"/>
    </xf>
    <xf numFmtId="0" fontId="12" fillId="0" borderId="42" xfId="0" applyFont="1" applyBorder="1" applyAlignment="1" applyProtection="1">
      <alignment/>
      <protection locked="0"/>
    </xf>
    <xf numFmtId="0" fontId="12" fillId="0" borderId="43" xfId="0" applyFont="1" applyBorder="1" applyAlignment="1" applyProtection="1">
      <alignment/>
      <protection locked="0"/>
    </xf>
    <xf numFmtId="0" fontId="12" fillId="0" borderId="43" xfId="0" applyFont="1" applyBorder="1" applyAlignment="1" applyProtection="1">
      <alignment textRotation="255"/>
      <protection locked="0"/>
    </xf>
    <xf numFmtId="0" fontId="12" fillId="0" borderId="44" xfId="0" applyFont="1" applyBorder="1" applyAlignment="1" applyProtection="1">
      <alignment/>
      <protection locked="0"/>
    </xf>
    <xf numFmtId="0" fontId="12" fillId="0" borderId="45" xfId="0" applyFont="1" applyBorder="1" applyAlignment="1" applyProtection="1">
      <alignment/>
      <protection locked="0"/>
    </xf>
    <xf numFmtId="0" fontId="12" fillId="0" borderId="46" xfId="0" applyFont="1" applyBorder="1" applyAlignment="1" applyProtection="1">
      <alignment/>
      <protection locked="0"/>
    </xf>
    <xf numFmtId="2" fontId="12" fillId="0" borderId="47" xfId="0" applyNumberFormat="1" applyFont="1" applyBorder="1" applyAlignment="1" applyProtection="1">
      <alignment/>
      <protection locked="0"/>
    </xf>
    <xf numFmtId="0" fontId="12" fillId="0" borderId="47" xfId="0" applyFont="1" applyBorder="1" applyAlignment="1" applyProtection="1">
      <alignment/>
      <protection locked="0"/>
    </xf>
    <xf numFmtId="0" fontId="12" fillId="0" borderId="48" xfId="0" applyFont="1" applyBorder="1" applyAlignment="1" applyProtection="1">
      <alignment/>
      <protection locked="0"/>
    </xf>
    <xf numFmtId="0" fontId="12" fillId="0" borderId="49" xfId="0" applyFont="1" applyBorder="1" applyAlignment="1" applyProtection="1">
      <alignment/>
      <protection locked="0"/>
    </xf>
    <xf numFmtId="0" fontId="12" fillId="0" borderId="50" xfId="0" applyFont="1" applyBorder="1" applyAlignment="1">
      <alignment/>
    </xf>
    <xf numFmtId="0" fontId="12" fillId="0" borderId="51" xfId="0" applyFont="1" applyBorder="1" applyAlignment="1">
      <alignment/>
    </xf>
    <xf numFmtId="0" fontId="12" fillId="0" borderId="52" xfId="0" applyFont="1" applyBorder="1" applyAlignment="1">
      <alignment/>
    </xf>
    <xf numFmtId="0" fontId="12" fillId="0" borderId="53" xfId="0" applyFont="1" applyBorder="1" applyAlignment="1">
      <alignment/>
    </xf>
    <xf numFmtId="0" fontId="12" fillId="0" borderId="54" xfId="0" applyFont="1" applyBorder="1" applyAlignment="1">
      <alignment/>
    </xf>
    <xf numFmtId="0" fontId="12" fillId="0" borderId="55" xfId="0" applyFont="1" applyBorder="1" applyAlignment="1">
      <alignment/>
    </xf>
    <xf numFmtId="0" fontId="12" fillId="0" borderId="56" xfId="0" applyFont="1" applyBorder="1" applyAlignment="1" applyProtection="1">
      <alignment/>
      <protection locked="0"/>
    </xf>
    <xf numFmtId="0" fontId="12" fillId="0" borderId="57" xfId="0" applyFont="1" applyBorder="1" applyAlignment="1" applyProtection="1">
      <alignment/>
      <protection locked="0"/>
    </xf>
    <xf numFmtId="0" fontId="12" fillId="0" borderId="58" xfId="0" applyFont="1" applyBorder="1" applyAlignment="1" applyProtection="1">
      <alignment/>
      <protection locked="0"/>
    </xf>
    <xf numFmtId="0" fontId="12" fillId="0" borderId="59" xfId="0" applyFont="1" applyBorder="1" applyAlignment="1" applyProtection="1">
      <alignment/>
      <protection locked="0"/>
    </xf>
    <xf numFmtId="0" fontId="12" fillId="0" borderId="60" xfId="0" applyFont="1" applyBorder="1" applyAlignment="1" applyProtection="1">
      <alignment/>
      <protection locked="0"/>
    </xf>
    <xf numFmtId="0" fontId="12" fillId="0" borderId="61" xfId="0" applyFont="1" applyBorder="1" applyAlignment="1" applyProtection="1">
      <alignment/>
      <protection locked="0"/>
    </xf>
    <xf numFmtId="0" fontId="12" fillId="0" borderId="62" xfId="0" applyFont="1" applyBorder="1" applyAlignment="1" applyProtection="1">
      <alignment/>
      <protection locked="0"/>
    </xf>
    <xf numFmtId="0" fontId="12" fillId="0" borderId="63" xfId="0" applyFont="1" applyBorder="1" applyAlignment="1" applyProtection="1">
      <alignment/>
      <protection locked="0"/>
    </xf>
    <xf numFmtId="2" fontId="12" fillId="0" borderId="58" xfId="0" applyNumberFormat="1" applyFont="1" applyBorder="1" applyAlignment="1" applyProtection="1">
      <alignment/>
      <protection locked="0"/>
    </xf>
    <xf numFmtId="0" fontId="12" fillId="0" borderId="64" xfId="0" applyFont="1" applyBorder="1" applyAlignment="1" applyProtection="1">
      <alignment/>
      <protection locked="0"/>
    </xf>
    <xf numFmtId="0" fontId="12" fillId="0" borderId="65" xfId="0" applyFont="1" applyBorder="1" applyAlignment="1" applyProtection="1">
      <alignment/>
      <protection locked="0"/>
    </xf>
    <xf numFmtId="174" fontId="12" fillId="0" borderId="63" xfId="0" applyNumberFormat="1" applyFont="1" applyBorder="1" applyAlignment="1" applyProtection="1">
      <alignment/>
      <protection locked="0"/>
    </xf>
    <xf numFmtId="174" fontId="12" fillId="0" borderId="58" xfId="0" applyNumberFormat="1" applyFont="1" applyBorder="1" applyAlignment="1" applyProtection="1">
      <alignment/>
      <protection locked="0"/>
    </xf>
    <xf numFmtId="174" fontId="12" fillId="0" borderId="60" xfId="0" applyNumberFormat="1" applyFont="1" applyBorder="1" applyAlignment="1" applyProtection="1">
      <alignment/>
      <protection locked="0"/>
    </xf>
    <xf numFmtId="174" fontId="12" fillId="0" borderId="65" xfId="0" applyNumberFormat="1" applyFont="1" applyBorder="1" applyAlignment="1" applyProtection="1">
      <alignment/>
      <protection locked="0"/>
    </xf>
    <xf numFmtId="174" fontId="12" fillId="0" borderId="61" xfId="0" applyNumberFormat="1" applyFont="1" applyBorder="1" applyAlignment="1" applyProtection="1">
      <alignment/>
      <protection locked="0"/>
    </xf>
    <xf numFmtId="175" fontId="12" fillId="0" borderId="58" xfId="0" applyNumberFormat="1" applyFont="1" applyBorder="1" applyAlignment="1" applyProtection="1">
      <alignment/>
      <protection locked="0"/>
    </xf>
    <xf numFmtId="174" fontId="12" fillId="0" borderId="57" xfId="0" applyNumberFormat="1" applyFont="1" applyBorder="1" applyAlignment="1" applyProtection="1">
      <alignment/>
      <protection locked="0"/>
    </xf>
    <xf numFmtId="174" fontId="12" fillId="0" borderId="62" xfId="0" applyNumberFormat="1" applyFont="1" applyBorder="1" applyAlignment="1" applyProtection="1">
      <alignment/>
      <protection locked="0"/>
    </xf>
    <xf numFmtId="175" fontId="12" fillId="0" borderId="63" xfId="0" applyNumberFormat="1" applyFont="1" applyBorder="1" applyAlignment="1" applyProtection="1">
      <alignment/>
      <protection locked="0"/>
    </xf>
    <xf numFmtId="174" fontId="12" fillId="0" borderId="64" xfId="0" applyNumberFormat="1" applyFont="1" applyBorder="1" applyAlignment="1" applyProtection="1">
      <alignment/>
      <protection locked="0"/>
    </xf>
    <xf numFmtId="174" fontId="12" fillId="0" borderId="50" xfId="0" applyNumberFormat="1" applyFont="1" applyBorder="1" applyAlignment="1">
      <alignment/>
    </xf>
    <xf numFmtId="174" fontId="12" fillId="0" borderId="51" xfId="0" applyNumberFormat="1" applyFont="1" applyBorder="1" applyAlignment="1">
      <alignment/>
    </xf>
    <xf numFmtId="174" fontId="12" fillId="0" borderId="52" xfId="0" applyNumberFormat="1" applyFont="1" applyBorder="1" applyAlignment="1">
      <alignment/>
    </xf>
    <xf numFmtId="174" fontId="12" fillId="0" borderId="53" xfId="0" applyNumberFormat="1" applyFont="1" applyBorder="1" applyAlignment="1">
      <alignment/>
    </xf>
    <xf numFmtId="174" fontId="12" fillId="0" borderId="55" xfId="0" applyNumberFormat="1" applyFont="1" applyBorder="1" applyAlignment="1">
      <alignment/>
    </xf>
    <xf numFmtId="175" fontId="12" fillId="0" borderId="51" xfId="0" applyNumberFormat="1" applyFont="1" applyBorder="1" applyAlignment="1">
      <alignment/>
    </xf>
    <xf numFmtId="174" fontId="12" fillId="0" borderId="54" xfId="0" applyNumberFormat="1" applyFont="1" applyBorder="1" applyAlignment="1">
      <alignment/>
    </xf>
    <xf numFmtId="175" fontId="12" fillId="0" borderId="50" xfId="0" applyNumberFormat="1" applyFont="1" applyBorder="1" applyAlignment="1">
      <alignment/>
    </xf>
    <xf numFmtId="49" fontId="12" fillId="0" borderId="63" xfId="55" applyNumberFormat="1" applyFont="1" applyFill="1" applyBorder="1" applyAlignment="1" applyProtection="1">
      <alignment horizontal="center"/>
      <protection locked="0"/>
    </xf>
    <xf numFmtId="49" fontId="12" fillId="0" borderId="54" xfId="0" applyNumberFormat="1" applyFont="1" applyBorder="1" applyAlignment="1">
      <alignment horizontal="right" vertical="center"/>
    </xf>
    <xf numFmtId="0" fontId="12" fillId="0" borderId="66" xfId="0" applyFont="1" applyBorder="1" applyAlignment="1" applyProtection="1">
      <alignment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6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68" xfId="0" applyFont="1" applyBorder="1" applyAlignment="1">
      <alignment horizontal="center" vertical="center"/>
    </xf>
    <xf numFmtId="0" fontId="12" fillId="0" borderId="69" xfId="0" applyFont="1" applyBorder="1" applyAlignment="1" applyProtection="1">
      <alignment/>
      <protection locked="0"/>
    </xf>
    <xf numFmtId="0" fontId="12" fillId="0" borderId="70" xfId="0" applyFont="1" applyBorder="1" applyAlignment="1">
      <alignment/>
    </xf>
    <xf numFmtId="49" fontId="12" fillId="0" borderId="63" xfId="0" applyNumberFormat="1" applyFont="1" applyBorder="1" applyAlignment="1" applyProtection="1">
      <alignment/>
      <protection locked="0"/>
    </xf>
    <xf numFmtId="49" fontId="12" fillId="0" borderId="53" xfId="0" applyNumberFormat="1" applyFont="1" applyBorder="1" applyAlignment="1">
      <alignment horizontal="right"/>
    </xf>
    <xf numFmtId="2" fontId="12" fillId="0" borderId="63" xfId="0" applyNumberFormat="1" applyFont="1" applyBorder="1" applyAlignment="1" applyProtection="1">
      <alignment/>
      <protection locked="0"/>
    </xf>
    <xf numFmtId="0" fontId="12" fillId="0" borderId="71" xfId="0" applyFont="1" applyBorder="1" applyAlignment="1">
      <alignment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72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49" fontId="2" fillId="0" borderId="73" xfId="0" applyNumberFormat="1" applyFont="1" applyBorder="1" applyAlignment="1" applyProtection="1">
      <alignment horizontal="center"/>
      <protection locked="0"/>
    </xf>
    <xf numFmtId="0" fontId="2" fillId="0" borderId="74" xfId="0" applyFont="1" applyBorder="1" applyAlignment="1" applyProtection="1">
      <alignment horizontal="center"/>
      <protection locked="0"/>
    </xf>
    <xf numFmtId="0" fontId="12" fillId="0" borderId="75" xfId="0" applyFont="1" applyBorder="1" applyAlignment="1" applyProtection="1">
      <alignment horizontal="center" vertical="center" wrapText="1"/>
      <protection locked="0"/>
    </xf>
    <xf numFmtId="0" fontId="2" fillId="0" borderId="7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2" fillId="0" borderId="77" xfId="0" applyFont="1" applyBorder="1" applyAlignment="1">
      <alignment horizont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4" fillId="0" borderId="81" xfId="0" applyFont="1" applyBorder="1" applyAlignment="1">
      <alignment horizontal="center"/>
    </xf>
    <xf numFmtId="0" fontId="14" fillId="0" borderId="82" xfId="0" applyFont="1" applyBorder="1" applyAlignment="1">
      <alignment horizontal="center"/>
    </xf>
    <xf numFmtId="0" fontId="3" fillId="0" borderId="82" xfId="0" applyFont="1" applyBorder="1" applyAlignment="1">
      <alignment horizont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wrapText="1"/>
    </xf>
    <xf numFmtId="0" fontId="14" fillId="0" borderId="17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2" fillId="0" borderId="85" xfId="0" applyFont="1" applyBorder="1" applyAlignment="1" applyProtection="1">
      <alignment horizontal="center" vertical="center" textRotation="90" wrapText="1"/>
      <protection locked="0"/>
    </xf>
    <xf numFmtId="0" fontId="2" fillId="0" borderId="14" xfId="0" applyFont="1" applyBorder="1" applyAlignment="1" applyProtection="1">
      <alignment horizontal="center" vertical="center" textRotation="90" wrapText="1"/>
      <protection locked="0"/>
    </xf>
    <xf numFmtId="0" fontId="2" fillId="0" borderId="21" xfId="0" applyFont="1" applyBorder="1" applyAlignment="1" applyProtection="1">
      <alignment horizontal="center" vertical="center" textRotation="90" wrapText="1"/>
      <protection locked="0"/>
    </xf>
    <xf numFmtId="0" fontId="2" fillId="0" borderId="18" xfId="0" applyFont="1" applyBorder="1" applyAlignment="1" applyProtection="1">
      <alignment horizontal="center" vertical="center" textRotation="90" wrapText="1"/>
      <protection locked="0"/>
    </xf>
    <xf numFmtId="0" fontId="3" fillId="0" borderId="86" xfId="0" applyFont="1" applyBorder="1" applyAlignment="1">
      <alignment horizontal="center" vertical="center"/>
    </xf>
    <xf numFmtId="0" fontId="3" fillId="0" borderId="87" xfId="0" applyFont="1" applyBorder="1" applyAlignment="1" applyProtection="1">
      <alignment horizontal="center" textRotation="90" wrapText="1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173" fontId="3" fillId="0" borderId="88" xfId="0" applyNumberFormat="1" applyFont="1" applyBorder="1" applyAlignment="1">
      <alignment horizontal="center"/>
    </xf>
    <xf numFmtId="173" fontId="3" fillId="0" borderId="75" xfId="0" applyNumberFormat="1" applyFont="1" applyBorder="1" applyAlignment="1">
      <alignment horizontal="center"/>
    </xf>
    <xf numFmtId="173" fontId="2" fillId="0" borderId="19" xfId="0" applyNumberFormat="1" applyFont="1" applyBorder="1" applyAlignment="1">
      <alignment horizontal="center"/>
    </xf>
    <xf numFmtId="0" fontId="3" fillId="0" borderId="14" xfId="0" applyFont="1" applyBorder="1" applyAlignment="1" applyProtection="1">
      <alignment horizontal="center" textRotation="90" wrapText="1"/>
      <protection locked="0"/>
    </xf>
    <xf numFmtId="0" fontId="3" fillId="0" borderId="18" xfId="0" applyFont="1" applyBorder="1" applyAlignment="1" applyProtection="1">
      <alignment horizontal="center" textRotation="90" wrapText="1"/>
      <protection locked="0"/>
    </xf>
    <xf numFmtId="0" fontId="3" fillId="0" borderId="89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173" fontId="3" fillId="0" borderId="14" xfId="0" applyNumberFormat="1" applyFont="1" applyBorder="1" applyAlignment="1">
      <alignment horizontal="center"/>
    </xf>
    <xf numFmtId="0" fontId="6" fillId="0" borderId="90" xfId="0" applyFont="1" applyBorder="1" applyAlignment="1" applyProtection="1">
      <alignment vertical="center" wrapText="1"/>
      <protection locked="0"/>
    </xf>
    <xf numFmtId="0" fontId="2" fillId="0" borderId="91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/>
      <protection locked="0"/>
    </xf>
    <xf numFmtId="174" fontId="2" fillId="0" borderId="15" xfId="0" applyNumberFormat="1" applyFont="1" applyBorder="1" applyAlignment="1" applyProtection="1">
      <alignment horizontal="center"/>
      <protection locked="0"/>
    </xf>
    <xf numFmtId="174" fontId="3" fillId="0" borderId="23" xfId="0" applyNumberFormat="1" applyFont="1" applyBorder="1" applyAlignment="1">
      <alignment horizontal="center"/>
    </xf>
    <xf numFmtId="174" fontId="3" fillId="0" borderId="14" xfId="0" applyNumberFormat="1" applyFont="1" applyBorder="1" applyAlignment="1">
      <alignment horizontal="center"/>
    </xf>
    <xf numFmtId="174" fontId="2" fillId="0" borderId="15" xfId="0" applyNumberFormat="1" applyFont="1" applyBorder="1" applyAlignment="1">
      <alignment horizontal="center"/>
    </xf>
    <xf numFmtId="174" fontId="2" fillId="0" borderId="20" xfId="0" applyNumberFormat="1" applyFont="1" applyBorder="1" applyAlignment="1" applyProtection="1">
      <alignment horizontal="center"/>
      <protection locked="0"/>
    </xf>
    <xf numFmtId="173" fontId="3" fillId="0" borderId="23" xfId="0" applyNumberFormat="1" applyFont="1" applyBorder="1" applyAlignment="1">
      <alignment horizontal="center"/>
    </xf>
    <xf numFmtId="173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15" xfId="0" applyFont="1" applyBorder="1" applyAlignment="1" applyProtection="1">
      <alignment horizontal="left" vertical="center" wrapText="1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0" fontId="3" fillId="0" borderId="8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86" xfId="0" applyFont="1" applyBorder="1" applyAlignment="1">
      <alignment horizontal="center" vertical="center" textRotation="90" wrapText="1"/>
    </xf>
    <xf numFmtId="0" fontId="3" fillId="0" borderId="9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5" xfId="0" applyFont="1" applyBorder="1" applyAlignment="1">
      <alignment horizontal="center" vertical="center" textRotation="90" wrapText="1"/>
    </xf>
    <xf numFmtId="0" fontId="2" fillId="0" borderId="87" xfId="0" applyFont="1" applyBorder="1" applyAlignment="1">
      <alignment horizontal="center" vertical="center" textRotation="90" wrapText="1"/>
    </xf>
    <xf numFmtId="0" fontId="2" fillId="0" borderId="22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2" fillId="0" borderId="18" xfId="0" applyFont="1" applyBorder="1" applyAlignment="1" applyProtection="1">
      <alignment horizontal="center" wrapText="1"/>
      <protection locked="0"/>
    </xf>
    <xf numFmtId="49" fontId="2" fillId="0" borderId="75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93" xfId="0" applyFont="1" applyBorder="1" applyAlignment="1" applyProtection="1">
      <alignment horizontal="left" vertical="center" wrapText="1"/>
      <protection locked="0"/>
    </xf>
    <xf numFmtId="0" fontId="6" fillId="0" borderId="94" xfId="0" applyFont="1" applyBorder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</cellXfs>
  <cellStyles count="47">
    <cellStyle name="Normal" xfId="0" builtinId="0"/>
    <cellStyle name="20% — акцент1" xfId="15"/>
    <cellStyle name="20% — акцент2" xfId="16"/>
    <cellStyle name="20% — акцент3" xfId="17"/>
    <cellStyle name="20% — акцент4" xfId="18"/>
    <cellStyle name="20% — акцент5" xfId="19"/>
    <cellStyle name="20% — акцент6" xfId="20"/>
    <cellStyle name="40% — акцент1" xfId="21"/>
    <cellStyle name="40% — акцент2" xfId="22"/>
    <cellStyle name="40% — акцент3" xfId="23"/>
    <cellStyle name="40% — акцент4" xfId="24"/>
    <cellStyle name="40% — акцент5" xfId="25"/>
    <cellStyle name="40% — акцент6" xfId="26"/>
    <cellStyle name="60% — акцент1" xfId="27"/>
    <cellStyle name="60% — акцент2" xfId="28"/>
    <cellStyle name="60% — акцент3" xfId="29"/>
    <cellStyle name="60% — акцент4" xfId="30"/>
    <cellStyle name="60% — акцент5" xfId="31"/>
    <cellStyle name="60% —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dxfs count="2">
    <dxf>
      <font>
        <b val="0"/>
        <color indexed="9"/>
      </font>
      <border/>
    </dxf>
    <dxf>
      <font>
        <b val="0"/>
        <color rgb="FFFF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jpeg" /><Relationship Id="rId1" Type="http://schemas.openxmlformats.org/officeDocument/2006/relationships/image" Target="../media/image1.jpeg" /><Relationship Id="rId5" Type="http://schemas.openxmlformats.org/officeDocument/2006/relationships/image" Target="../media/image1.png" /><Relationship Id="rId4" Type="http://schemas.openxmlformats.org/officeDocument/2006/relationships/image" Target="../media/image4.jpeg" /><Relationship Id="rId6" Type="http://schemas.openxmlformats.org/officeDocument/2006/relationships/image" Target="../media/image2.png" /><Relationship Id="rId3" Type="http://schemas.openxmlformats.org/officeDocument/2006/relationships/image" Target="../media/image3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752745</xdr:colOff>
      <xdr:row>1</xdr:row>
      <xdr:rowOff>9823</xdr:rowOff>
    </xdr:from>
    <xdr:to>
      <xdr:col>0</xdr:col>
      <xdr:colOff>1799332</xdr:colOff>
      <xdr:row>7</xdr:row>
      <xdr:rowOff>9376</xdr:rowOff>
    </xdr:to>
    <xdr:pic>
      <xdr:nvPicPr>
        <xdr:cNvPr id="1" name="Рисунок 1">
          <a:extLst>
            <a:ext uri="{FF2B5EF4-FFF2-40B4-BE49-F238E27FC236}">
              <a16:creationId xmlns:a16="http://schemas.microsoft.com/office/drawing/2014/main" id="{862d69fe-3e32-4a92-bce1-678696fcd778}"/>
            </a:ext>
          </a:extLst>
        </xdr:cNvPr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2475" y="228600"/>
          <a:ext cx="1047750" cy="1047750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22</xdr:col>
      <xdr:colOff>133220</xdr:colOff>
      <xdr:row>8</xdr:row>
      <xdr:rowOff>65782</xdr:rowOff>
    </xdr:from>
    <xdr:to>
      <xdr:col>25</xdr:col>
      <xdr:colOff>9572</xdr:colOff>
      <xdr:row>10</xdr:row>
      <xdr:rowOff>37393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8c333fd8-11e0-45c9-87e7-4ada91d6f55d}"/>
            </a:ext>
          </a:extLst>
        </xdr:cNvPr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53450" y="1504950"/>
          <a:ext cx="876300" cy="438150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0</xdr:col>
      <xdr:colOff>1209833</xdr:colOff>
      <xdr:row>139</xdr:row>
      <xdr:rowOff>104626</xdr:rowOff>
    </xdr:from>
    <xdr:to>
      <xdr:col>2</xdr:col>
      <xdr:colOff>85623</xdr:colOff>
      <xdr:row>142</xdr:row>
      <xdr:rowOff>114300</xdr:rowOff>
    </xdr:to>
    <xdr:pic>
      <xdr:nvPicPr>
        <xdr:cNvPr id="3" name="Рисунок 3">
          <a:extLst>
            <a:ext uri="{FF2B5EF4-FFF2-40B4-BE49-F238E27FC236}">
              <a16:creationId xmlns:a16="http://schemas.microsoft.com/office/drawing/2014/main" id="{efa299e1-abf8-4cc0-9dd1-10bb1fd7fc9f}"/>
            </a:ext>
          </a:extLst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09675" y="17811750"/>
          <a:ext cx="1066800" cy="5619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18</xdr:col>
      <xdr:colOff>171571</xdr:colOff>
      <xdr:row>137</xdr:row>
      <xdr:rowOff>56257</xdr:rowOff>
    </xdr:from>
    <xdr:to>
      <xdr:col>21</xdr:col>
      <xdr:colOff>57234</xdr:colOff>
      <xdr:row>140</xdr:row>
      <xdr:rowOff>85539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b141d658-e587-4161-9cfd-43c2167484cd}"/>
            </a:ext>
          </a:extLst>
        </xdr:cNvPr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7505700" y="17411700"/>
          <a:ext cx="771525" cy="5619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1048401</xdr:colOff>
      <xdr:row>143</xdr:row>
      <xdr:rowOff>0</xdr:rowOff>
    </xdr:to>
    <xdr:pic>
      <xdr:nvPicPr>
        <xdr:cNvPr id="5" name="Рисунок 6">
          <a:extLst>
            <a:ext uri="{FF2B5EF4-FFF2-40B4-BE49-F238E27FC236}">
              <a16:creationId xmlns:a16="http://schemas.microsoft.com/office/drawing/2014/main" id="{a5a2a48d-7d5e-40b3-acc0-91ed2326c073}"/>
            </a:ext>
          </a:extLst>
        </xdr:cNvPr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0" y="17354550"/>
          <a:ext cx="1047750" cy="1057275"/>
        </a:xfrm>
        <a:prstGeom prst="rect"/>
        <a:noFill/>
        <a:ln w="9525">
          <a:noFill/>
        </a:ln>
      </xdr:spPr>
    </xdr:pic>
    <xdr:clientData/>
  </xdr:twoCellAnchor>
  <xdr:twoCellAnchor editAs="oneCell">
    <xdr:from>
      <xdr:col>19</xdr:col>
      <xdr:colOff>0</xdr:colOff>
      <xdr:row>141</xdr:row>
      <xdr:rowOff>0</xdr:rowOff>
    </xdr:from>
    <xdr:to>
      <xdr:col>22</xdr:col>
      <xdr:colOff>85641</xdr:colOff>
      <xdr:row>143</xdr:row>
      <xdr:rowOff>104775</xdr:rowOff>
    </xdr:to>
    <xdr:pic>
      <xdr:nvPicPr>
        <xdr:cNvPr id="6" name="Рисунок 8">
          <a:extLst>
            <a:ext uri="{FF2B5EF4-FFF2-40B4-BE49-F238E27FC236}">
              <a16:creationId xmlns:a16="http://schemas.microsoft.com/office/drawing/2014/main" id="{aa3670c2-96d6-4122-9f2c-a2f8a4a8fe92}"/>
            </a:ext>
          </a:extLst>
        </xdr:cNvPr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629525" y="18068925"/>
          <a:ext cx="876300" cy="447675"/>
        </a:xfrm>
        <a:prstGeom prst="rect"/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BE99842-61B6-4DA9-B45E-4FF03B4BB9A4}">
  <dimension ref="A1:AK269"/>
  <sheetViews>
    <sheetView tabSelected="1" zoomScale="90" zoomScaleNormal="90" zoomScaleSheetLayoutView="120" workbookViewId="0" topLeftCell="A1">
      <pane xSplit="1" ySplit="22" topLeftCell="B129" activePane="bottomRight" state="frozen"/>
      <selection pane="topLeft" activeCell="A1" sqref="A1"/>
      <selection pane="topRight" activeCell="B1" sqref="B1"/>
      <selection pane="bottomLeft" activeCell="A23" sqref="A23"/>
      <selection pane="bottomRight" activeCell="T142" sqref="T142"/>
    </sheetView>
  </sheetViews>
  <sheetFormatPr defaultRowHeight="12"/>
  <cols>
    <col min="1" max="1" width="27.8571428571429" style="1" customWidth="1"/>
    <col min="2" max="3" width="5" style="1" customWidth="1"/>
    <col min="4" max="5" width="5.14285714285714" style="1" customWidth="1"/>
    <col min="6" max="8" width="4.42857142857143" style="1" customWidth="1"/>
    <col min="9" max="9" width="4.42857142857143" style="2" customWidth="1"/>
    <col min="10" max="10" width="5.28571428571429" style="1" customWidth="1"/>
    <col min="11" max="11" width="5.71428571428571" style="1" customWidth="1"/>
    <col min="12" max="12" width="5" style="1" customWidth="1"/>
    <col min="13" max="16" width="4.42857142857143" style="1" customWidth="1"/>
    <col min="17" max="17" width="5.57142857142857" style="1" customWidth="1"/>
    <col min="18" max="18" width="4.85714285714286" style="1" customWidth="1"/>
    <col min="19" max="21" width="4.42857142857143" style="1" customWidth="1"/>
    <col min="22" max="22" width="3" style="1" customWidth="1"/>
    <col min="23" max="23" width="4.71428571428571" style="1" customWidth="1"/>
    <col min="24" max="24" width="6.28571428571429" style="1" customWidth="1"/>
    <col min="25" max="25" width="4" style="1" customWidth="1"/>
    <col min="26" max="26" width="7" style="1" customWidth="1"/>
    <col min="27" max="27" width="6.71428571428571" style="1" customWidth="1"/>
    <col min="28" max="28" width="2.14285714285714" style="1" customWidth="1"/>
    <col min="29" max="29" width="1.71428571428571" style="1" customWidth="1"/>
    <col min="30" max="30" width="1.85714285714286" style="1" customWidth="1"/>
    <col min="31" max="31" width="4" style="1" customWidth="1"/>
    <col min="32" max="32" width="6.28571428571429" style="1" customWidth="1"/>
    <col min="33" max="33" width="7" style="1" customWidth="1"/>
    <col min="34" max="34" width="6.42857142857143" style="1" customWidth="1"/>
    <col min="35" max="35" width="1.71428571428571" style="1" customWidth="1"/>
    <col min="36" max="36" width="6.71428571428571" style="1" customWidth="1"/>
    <col min="37" max="37" width="8.85714285714286" style="1" customWidth="1"/>
    <col min="38" max="38" width="4.57142857142857" style="1" customWidth="1"/>
    <col min="39" max="16384" width="9.14285714285714" style="1"/>
  </cols>
  <sheetData>
    <row r="1" spans="1:35" ht="17.45" customHeight="1">
      <c r="A1" s="143" t="s">
        <v>0</v>
      </c>
      <c r="B1" s="143"/>
      <c r="C1" s="143"/>
      <c r="D1" s="14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4"/>
      <c r="V1" s="144"/>
      <c r="W1" s="6"/>
      <c r="X1" s="7"/>
      <c r="Y1" s="7"/>
      <c r="Z1" s="7"/>
      <c r="AA1" s="7"/>
      <c r="AB1" s="7"/>
      <c r="AC1" s="7"/>
      <c r="AD1" s="7"/>
      <c r="AE1" s="7"/>
      <c r="AF1" s="7"/>
      <c r="AG1" s="145"/>
      <c r="AH1" s="145"/>
      <c r="AI1" s="8"/>
    </row>
    <row r="2" spans="1:35" ht="18" customHeight="1" thickBot="1">
      <c r="A2" s="9" t="s">
        <v>2</v>
      </c>
      <c r="B2" s="146" t="s">
        <v>3</v>
      </c>
      <c r="C2" s="146"/>
      <c r="D2" s="1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7"/>
      <c r="AD2" s="147"/>
      <c r="AE2" s="147"/>
      <c r="AF2" s="147"/>
      <c r="AG2" s="148" t="s">
        <v>4</v>
      </c>
      <c r="AH2" s="148"/>
      <c r="AI2" s="7"/>
    </row>
    <row r="3" spans="1:35" ht="13.5" customHeight="1" thickBot="1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7" t="s">
        <v>6</v>
      </c>
      <c r="AD3" s="147"/>
      <c r="AE3" s="147"/>
      <c r="AF3" s="147"/>
      <c r="AG3" s="151" t="s">
        <v>7</v>
      </c>
      <c r="AH3" s="151"/>
      <c r="AI3" s="7"/>
    </row>
    <row r="4" spans="1:35" ht="15.95" customHeight="1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180</v>
      </c>
      <c r="V4" s="13" t="s">
        <v>9</v>
      </c>
      <c r="W4" s="13" t="s">
        <v>178</v>
      </c>
      <c r="X4" s="13"/>
      <c r="Y4" s="13">
        <v>20</v>
      </c>
      <c r="Z4" s="14">
        <v>25</v>
      </c>
      <c r="AA4" s="7"/>
      <c r="AB4" s="7"/>
      <c r="AC4" s="7"/>
      <c r="AD4" s="7"/>
      <c r="AE4" s="147" t="s">
        <v>10</v>
      </c>
      <c r="AF4" s="147"/>
      <c r="AG4" s="151"/>
      <c r="AH4" s="151"/>
      <c r="AI4" s="7"/>
    </row>
    <row r="5" spans="1:35" ht="12.75" customHeight="1">
      <c r="A5" s="7" t="s">
        <v>179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147"/>
      <c r="AF5" s="147"/>
      <c r="AG5" s="152"/>
      <c r="AH5" s="152"/>
      <c r="AI5" s="7"/>
    </row>
    <row r="6" spans="1:35" ht="12.75" customHeight="1">
      <c r="A6" s="156" t="s">
        <v>11</v>
      </c>
      <c r="B6" s="156"/>
      <c r="C6" s="156"/>
      <c r="D6" s="150" t="s">
        <v>12</v>
      </c>
      <c r="E6" s="150"/>
      <c r="F6" s="149" t="s">
        <v>13</v>
      </c>
      <c r="G6" s="149"/>
      <c r="H6" s="149" t="s">
        <v>14</v>
      </c>
      <c r="I6" s="149"/>
      <c r="J6" s="149" t="s">
        <v>15</v>
      </c>
      <c r="K6" s="149"/>
      <c r="L6" s="150" t="s">
        <v>156</v>
      </c>
      <c r="M6" s="150"/>
      <c r="N6" s="7"/>
      <c r="O6" s="7"/>
      <c r="P6" s="7"/>
      <c r="Q6" s="7"/>
      <c r="R6" s="7" t="s">
        <v>16</v>
      </c>
      <c r="S6" s="7"/>
      <c r="T6" s="9" t="s">
        <v>17</v>
      </c>
      <c r="U6" s="17" t="s">
        <v>176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2"/>
      <c r="AH6" s="152"/>
      <c r="AI6" s="7"/>
    </row>
    <row r="7" spans="1:35" ht="10.15" customHeight="1">
      <c r="A7" s="156"/>
      <c r="B7" s="156"/>
      <c r="C7" s="156"/>
      <c r="D7" s="150"/>
      <c r="E7" s="150"/>
      <c r="F7" s="149"/>
      <c r="G7" s="149"/>
      <c r="H7" s="149"/>
      <c r="I7" s="149"/>
      <c r="J7" s="149"/>
      <c r="K7" s="149"/>
      <c r="L7" s="150"/>
      <c r="M7" s="150"/>
      <c r="N7" s="7"/>
      <c r="O7" s="7"/>
      <c r="P7" s="7"/>
      <c r="Q7" s="7"/>
      <c r="R7" s="7" t="s">
        <v>18</v>
      </c>
      <c r="S7" s="7"/>
      <c r="T7" s="3"/>
      <c r="U7" s="7"/>
      <c r="V7" s="19" t="s">
        <v>19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2"/>
      <c r="AH7" s="152"/>
      <c r="AI7" s="7"/>
    </row>
    <row r="8" spans="1:35" ht="13.5" customHeight="1">
      <c r="A8" s="153" t="s">
        <v>20</v>
      </c>
      <c r="B8" s="153" t="s">
        <v>21</v>
      </c>
      <c r="C8" s="153"/>
      <c r="D8" s="150"/>
      <c r="E8" s="150"/>
      <c r="F8" s="149"/>
      <c r="G8" s="149"/>
      <c r="H8" s="149"/>
      <c r="I8" s="149"/>
      <c r="J8" s="149"/>
      <c r="K8" s="149"/>
      <c r="L8" s="150"/>
      <c r="M8" s="15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4"/>
      <c r="AH8" s="154"/>
      <c r="AI8" s="7"/>
    </row>
    <row r="9" spans="1:35" ht="25.7" customHeight="1">
      <c r="A9" s="153"/>
      <c r="B9" s="153"/>
      <c r="C9" s="153"/>
      <c r="D9" s="150"/>
      <c r="E9" s="150"/>
      <c r="F9" s="149"/>
      <c r="G9" s="149"/>
      <c r="H9" s="149"/>
      <c r="I9" s="149"/>
      <c r="J9" s="149"/>
      <c r="K9" s="149"/>
      <c r="L9" s="150"/>
      <c r="M9" s="150"/>
      <c r="N9" s="7"/>
      <c r="O9" s="7"/>
      <c r="P9" s="7"/>
      <c r="Q9" s="7"/>
      <c r="R9" s="7" t="s">
        <v>22</v>
      </c>
      <c r="S9" s="7"/>
      <c r="T9" s="7"/>
      <c r="U9" s="7"/>
      <c r="V9" s="7"/>
      <c r="W9" s="20"/>
      <c r="X9" s="19"/>
      <c r="Y9" s="19"/>
      <c r="Z9" s="19" t="s">
        <v>158</v>
      </c>
      <c r="AA9" s="19"/>
      <c r="AB9" s="7"/>
      <c r="AC9" s="7"/>
      <c r="AD9" s="7"/>
      <c r="AE9" s="7"/>
      <c r="AF9" s="7"/>
      <c r="AG9" s="155"/>
      <c r="AH9" s="155"/>
      <c r="AI9" s="7"/>
    </row>
    <row r="10" spans="1:35" ht="11.45" customHeight="1" thickBot="1">
      <c r="A10" s="21">
        <v>1</v>
      </c>
      <c r="B10" s="157">
        <v>2</v>
      </c>
      <c r="C10" s="157"/>
      <c r="D10" s="158">
        <v>3</v>
      </c>
      <c r="E10" s="158"/>
      <c r="F10" s="158">
        <v>4</v>
      </c>
      <c r="G10" s="158"/>
      <c r="H10" s="158">
        <v>5</v>
      </c>
      <c r="I10" s="158"/>
      <c r="J10" s="158">
        <v>6</v>
      </c>
      <c r="K10" s="158"/>
      <c r="L10" s="158">
        <v>7</v>
      </c>
      <c r="M10" s="158"/>
      <c r="AE10" s="22"/>
      <c r="AG10" s="22"/>
      <c r="AH10" s="23"/>
      <c r="AI10" s="22"/>
    </row>
    <row r="11" spans="1:13" ht="11.45" customHeight="1">
      <c r="A11" s="24" t="s">
        <v>23</v>
      </c>
      <c r="B11" s="159"/>
      <c r="C11" s="159"/>
      <c r="D11" s="159"/>
      <c r="E11" s="159"/>
      <c r="F11" s="159">
        <v>6</v>
      </c>
      <c r="G11" s="159"/>
      <c r="H11" s="160"/>
      <c r="I11" s="160"/>
      <c r="J11" s="160"/>
      <c r="K11" s="160"/>
      <c r="L11" s="160">
        <v>6</v>
      </c>
      <c r="M11" s="160"/>
    </row>
    <row r="12" spans="1:13" ht="11.45" customHeight="1">
      <c r="A12" s="25" t="s">
        <v>24</v>
      </c>
      <c r="B12" s="161"/>
      <c r="C12" s="161"/>
      <c r="D12" s="161"/>
      <c r="E12" s="161"/>
      <c r="F12" s="161">
        <v>32</v>
      </c>
      <c r="G12" s="161"/>
      <c r="H12" s="161"/>
      <c r="I12" s="161"/>
      <c r="J12" s="161"/>
      <c r="K12" s="161"/>
      <c r="L12" s="161">
        <v>32</v>
      </c>
      <c r="M12" s="161"/>
    </row>
    <row r="13" spans="1:13" ht="11.45" customHeight="1">
      <c r="A13" s="25" t="s">
        <v>25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13" ht="11.45" customHeight="1">
      <c r="A14" s="25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17" ht="11.45" customHeight="1">
      <c r="A15" s="26"/>
      <c r="B15" s="27"/>
      <c r="C15" s="27"/>
      <c r="D15" s="162" t="s">
        <v>26</v>
      </c>
      <c r="E15" s="162"/>
      <c r="F15" s="163">
        <f>SUM(F11:G14)</f>
        <v>38</v>
      </c>
      <c r="G15" s="163"/>
      <c r="H15" s="163">
        <f>SUM(H11:I14)</f>
        <v>0</v>
      </c>
      <c r="I15" s="163"/>
      <c r="J15" s="163">
        <f>SUM(J11:K14)</f>
        <v>0</v>
      </c>
      <c r="K15" s="163"/>
      <c r="L15" s="163">
        <f>SUM(L11:M14)</f>
        <v>38</v>
      </c>
      <c r="M15" s="163"/>
      <c r="N15" s="27"/>
      <c r="O15" s="27"/>
      <c r="P15" s="27"/>
      <c r="Q15" s="27"/>
    </row>
    <row r="16" spans="8:37" ht="8.85" customHeight="1" thickBot="1">
      <c r="H16" s="27"/>
      <c r="I16" s="27"/>
      <c r="J16" s="27"/>
      <c r="X16" s="27"/>
      <c r="AJ16" s="27"/>
      <c r="AK16" s="27"/>
    </row>
    <row r="17" spans="1:36" ht="11.25" customHeight="1" thickBot="1">
      <c r="A17" s="28" t="s">
        <v>27</v>
      </c>
      <c r="B17" s="164" t="s">
        <v>28</v>
      </c>
      <c r="C17" s="164"/>
      <c r="D17" s="164"/>
      <c r="E17" s="164"/>
      <c r="F17" s="164"/>
      <c r="G17" s="164"/>
      <c r="H17" s="165" t="s">
        <v>29</v>
      </c>
      <c r="I17" s="165"/>
      <c r="J17" s="166" t="s">
        <v>30</v>
      </c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 t="s">
        <v>31</v>
      </c>
      <c r="W17" s="167"/>
      <c r="X17" s="167"/>
      <c r="Y17" s="167"/>
      <c r="Z17" s="167"/>
      <c r="AA17" s="167"/>
      <c r="AB17" s="168" t="s">
        <v>32</v>
      </c>
      <c r="AC17" s="168"/>
      <c r="AD17" s="168"/>
      <c r="AE17" s="169" t="s">
        <v>33</v>
      </c>
      <c r="AF17" s="170" t="s">
        <v>34</v>
      </c>
      <c r="AG17" s="171" t="s">
        <v>35</v>
      </c>
      <c r="AH17" s="171"/>
      <c r="AI17" s="171"/>
      <c r="AJ17" s="171"/>
    </row>
    <row r="18" spans="1:36" ht="11.25" customHeight="1" thickBot="1">
      <c r="A18" s="29"/>
      <c r="B18" s="172" t="s">
        <v>36</v>
      </c>
      <c r="C18" s="172"/>
      <c r="D18" s="172"/>
      <c r="E18" s="173" t="s">
        <v>37</v>
      </c>
      <c r="F18" s="173"/>
      <c r="G18" s="173"/>
      <c r="H18" s="30" t="s">
        <v>36</v>
      </c>
      <c r="I18" s="31" t="s">
        <v>37</v>
      </c>
      <c r="J18" s="174" t="s">
        <v>36</v>
      </c>
      <c r="K18" s="174"/>
      <c r="L18" s="174"/>
      <c r="M18" s="174"/>
      <c r="N18" s="174"/>
      <c r="O18" s="174"/>
      <c r="P18" s="173" t="s">
        <v>37</v>
      </c>
      <c r="Q18" s="173"/>
      <c r="R18" s="173"/>
      <c r="S18" s="173"/>
      <c r="T18" s="173"/>
      <c r="U18" s="173"/>
      <c r="V18" s="175" t="s">
        <v>36</v>
      </c>
      <c r="W18" s="175"/>
      <c r="X18" s="175"/>
      <c r="Y18" s="176" t="s">
        <v>37</v>
      </c>
      <c r="Z18" s="176"/>
      <c r="AA18" s="176"/>
      <c r="AB18" s="168"/>
      <c r="AC18" s="168"/>
      <c r="AD18" s="168"/>
      <c r="AE18" s="169"/>
      <c r="AF18" s="170"/>
      <c r="AG18" s="171"/>
      <c r="AH18" s="171"/>
      <c r="AI18" s="171"/>
      <c r="AJ18" s="171"/>
    </row>
    <row r="19" spans="1:36" ht="10.5" customHeight="1" thickBot="1">
      <c r="A19" s="32"/>
      <c r="B19" s="177" t="s">
        <v>38</v>
      </c>
      <c r="C19" s="178" t="s">
        <v>160</v>
      </c>
      <c r="D19" s="178" t="s">
        <v>175</v>
      </c>
      <c r="E19" s="177" t="s">
        <v>39</v>
      </c>
      <c r="F19" s="178" t="s">
        <v>160</v>
      </c>
      <c r="G19" s="178" t="s">
        <v>175</v>
      </c>
      <c r="H19" s="177" t="s">
        <v>177</v>
      </c>
      <c r="I19" s="177" t="s">
        <v>181</v>
      </c>
      <c r="J19" s="179" t="s">
        <v>174</v>
      </c>
      <c r="K19" s="178" t="s">
        <v>163</v>
      </c>
      <c r="L19" s="178" t="s">
        <v>165</v>
      </c>
      <c r="M19" s="178" t="s">
        <v>166</v>
      </c>
      <c r="N19" s="178" t="s">
        <v>171</v>
      </c>
      <c r="O19" s="178" t="s">
        <v>168</v>
      </c>
      <c r="P19" s="179" t="s">
        <v>174</v>
      </c>
      <c r="Q19" s="178" t="s">
        <v>163</v>
      </c>
      <c r="R19" s="178" t="s">
        <v>165</v>
      </c>
      <c r="S19" s="178" t="s">
        <v>167</v>
      </c>
      <c r="T19" s="178" t="s">
        <v>171</v>
      </c>
      <c r="U19" s="180" t="s">
        <v>168</v>
      </c>
      <c r="V19" s="177"/>
      <c r="W19" s="178" t="s">
        <v>182</v>
      </c>
      <c r="X19" s="178" t="s">
        <v>162</v>
      </c>
      <c r="Y19" s="177"/>
      <c r="Z19" s="178" t="s">
        <v>183</v>
      </c>
      <c r="AA19" s="178" t="s">
        <v>162</v>
      </c>
      <c r="AB19" s="182"/>
      <c r="AC19" s="187"/>
      <c r="AD19" s="188"/>
      <c r="AE19" s="169"/>
      <c r="AF19" s="170"/>
      <c r="AG19" s="189" t="s">
        <v>40</v>
      </c>
      <c r="AH19" s="189"/>
      <c r="AI19" s="189"/>
      <c r="AJ19" s="189"/>
    </row>
    <row r="20" spans="1:36" ht="10.5" customHeight="1" thickBot="1">
      <c r="A20" s="33" t="s">
        <v>41</v>
      </c>
      <c r="B20" s="177"/>
      <c r="C20" s="178"/>
      <c r="D20" s="178"/>
      <c r="E20" s="177"/>
      <c r="F20" s="178"/>
      <c r="G20" s="178"/>
      <c r="H20" s="177"/>
      <c r="I20" s="177"/>
      <c r="J20" s="179"/>
      <c r="K20" s="178"/>
      <c r="L20" s="178"/>
      <c r="M20" s="178"/>
      <c r="N20" s="178"/>
      <c r="O20" s="178"/>
      <c r="P20" s="179"/>
      <c r="Q20" s="178"/>
      <c r="R20" s="178"/>
      <c r="S20" s="178"/>
      <c r="T20" s="178"/>
      <c r="U20" s="180"/>
      <c r="V20" s="177"/>
      <c r="W20" s="178"/>
      <c r="X20" s="178"/>
      <c r="Y20" s="177"/>
      <c r="Z20" s="178"/>
      <c r="AA20" s="178"/>
      <c r="AB20" s="182"/>
      <c r="AC20" s="187"/>
      <c r="AD20" s="188"/>
      <c r="AE20" s="169"/>
      <c r="AF20" s="170"/>
      <c r="AG20" s="190" t="s">
        <v>36</v>
      </c>
      <c r="AH20" s="191" t="s">
        <v>37</v>
      </c>
      <c r="AI20" s="192" t="s">
        <v>42</v>
      </c>
      <c r="AJ20" s="181" t="s">
        <v>43</v>
      </c>
    </row>
    <row r="21" spans="1:36" ht="39" customHeight="1">
      <c r="A21" s="34"/>
      <c r="B21" s="177"/>
      <c r="C21" s="178"/>
      <c r="D21" s="178"/>
      <c r="E21" s="177"/>
      <c r="F21" s="178"/>
      <c r="G21" s="178"/>
      <c r="H21" s="177"/>
      <c r="I21" s="177"/>
      <c r="J21" s="179"/>
      <c r="K21" s="178"/>
      <c r="L21" s="178"/>
      <c r="M21" s="178"/>
      <c r="N21" s="178"/>
      <c r="O21" s="178"/>
      <c r="P21" s="179"/>
      <c r="Q21" s="178"/>
      <c r="R21" s="178"/>
      <c r="S21" s="178"/>
      <c r="T21" s="178"/>
      <c r="U21" s="180"/>
      <c r="V21" s="177"/>
      <c r="W21" s="178"/>
      <c r="X21" s="178"/>
      <c r="Y21" s="177"/>
      <c r="Z21" s="178"/>
      <c r="AA21" s="178"/>
      <c r="AB21" s="182"/>
      <c r="AC21" s="187"/>
      <c r="AD21" s="188"/>
      <c r="AE21" s="169"/>
      <c r="AF21" s="170"/>
      <c r="AG21" s="190"/>
      <c r="AH21" s="191"/>
      <c r="AI21" s="192"/>
      <c r="AJ21" s="181"/>
    </row>
    <row r="22" spans="1:36" ht="13.5" customHeight="1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6" ht="15" customHeight="1">
      <c r="A23" s="43" t="s">
        <v>44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6" ht="15.95" customHeight="1" thickBot="1">
      <c r="A24" s="58" t="s">
        <v>45</v>
      </c>
      <c r="B24" s="59">
        <v>130</v>
      </c>
      <c r="C24" s="60">
        <v>180</v>
      </c>
      <c r="D24" s="60" t="s">
        <v>172</v>
      </c>
      <c r="E24" s="60">
        <v>150</v>
      </c>
      <c r="F24" s="61">
        <v>200</v>
      </c>
      <c r="G24" s="60" t="s">
        <v>173</v>
      </c>
      <c r="H24" s="62">
        <v>150</v>
      </c>
      <c r="I24" s="63">
        <v>190</v>
      </c>
      <c r="J24" s="60">
        <v>30</v>
      </c>
      <c r="K24" s="60" t="s">
        <v>161</v>
      </c>
      <c r="L24" s="60">
        <v>50</v>
      </c>
      <c r="M24" s="60">
        <v>110</v>
      </c>
      <c r="N24" s="60">
        <v>30</v>
      </c>
      <c r="O24" s="60" t="s">
        <v>169</v>
      </c>
      <c r="P24" s="60">
        <v>50</v>
      </c>
      <c r="Q24" s="60" t="s">
        <v>164</v>
      </c>
      <c r="R24" s="60">
        <v>70</v>
      </c>
      <c r="S24" s="60">
        <v>130</v>
      </c>
      <c r="T24" s="60">
        <v>50</v>
      </c>
      <c r="U24" s="60" t="s">
        <v>170</v>
      </c>
      <c r="V24" s="59"/>
      <c r="W24" s="60">
        <v>60</v>
      </c>
      <c r="X24" s="60">
        <v>150</v>
      </c>
      <c r="Y24" s="60"/>
      <c r="Z24" s="61">
        <v>80</v>
      </c>
      <c r="AA24" s="60">
        <v>180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6" ht="9.4" customHeight="1" thickTop="1" thickBot="1">
      <c r="A25" s="197" t="s">
        <v>46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98" t="s">
        <v>47</v>
      </c>
      <c r="AF25" s="183" t="s">
        <v>48</v>
      </c>
      <c r="AG25" s="184">
        <f>(B26+C26+D26+H26+J26+K26+L26+M26+N26+O26+V26+W26+X26)/1000</f>
        <v>0</v>
      </c>
      <c r="AH25" s="185">
        <f>(E26+F26+G26+I26+P26+Q26+R26+S26+T26+U26+Y26+Z26+AA26)/1000</f>
        <v>0</v>
      </c>
      <c r="AI25" s="186">
        <f>(AB26+AC26+AD26)/1000</f>
        <v>0</v>
      </c>
      <c r="AJ25" s="185">
        <f>SUM(AG25:AI26)</f>
        <v>0</v>
      </c>
    </row>
    <row r="26" spans="1:36" ht="9.4" customHeight="1" thickTop="1">
      <c r="A26" s="19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98"/>
      <c r="AF26" s="183"/>
      <c r="AG26" s="184"/>
      <c r="AH26" s="185"/>
      <c r="AI26" s="186"/>
      <c r="AJ26" s="185"/>
    </row>
    <row r="27" spans="1:36" ht="9.4" customHeight="1">
      <c r="A27" s="193" t="s">
        <v>49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94"/>
      <c r="AF27" s="195" t="s">
        <v>50</v>
      </c>
      <c r="AG27" s="184">
        <f>(B28+C28+D28+H28+J28+K28+L28+M28+N28+O28+V28+W28+X28)/1000</f>
        <v>0</v>
      </c>
      <c r="AH27" s="185">
        <f>(E28+F28+G28+I28+P28+Q28+R28+S28+T28+U28+Y28+Z28+AA28)/1000</f>
        <v>0</v>
      </c>
      <c r="AI27" s="186">
        <f>(AB28+AC28+AD28)/1000</f>
        <v>0</v>
      </c>
      <c r="AJ27" s="196">
        <f>SUM(AG27:AI28)</f>
        <v>0</v>
      </c>
    </row>
    <row r="28" spans="1:36" ht="9.4" customHeight="1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94"/>
      <c r="AF28" s="195"/>
      <c r="AG28" s="184"/>
      <c r="AH28" s="185"/>
      <c r="AI28" s="186"/>
      <c r="AJ28" s="196"/>
    </row>
    <row r="29" spans="1:36" ht="9.4" customHeight="1">
      <c r="A29" s="193" t="s">
        <v>159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94"/>
      <c r="AF29" s="195" t="s">
        <v>51</v>
      </c>
      <c r="AG29" s="184">
        <f>(B30+C30+D30+H30+J30+K30+L30+M30+N30+O30+V30+W30+X30)/1000</f>
        <v>0</v>
      </c>
      <c r="AH29" s="185">
        <f>(E30+F30+G30+I30+P30+Q30+R30+S30+T30+U30+Y30+Z30+AA30)/1000</f>
        <v>0</v>
      </c>
      <c r="AI29" s="186">
        <f>(AB30+AC30+AD30)/1000</f>
        <v>0</v>
      </c>
      <c r="AJ29" s="196">
        <f>SUM(AG29:AI30)</f>
        <v>0</v>
      </c>
    </row>
    <row r="30" spans="1:36" ht="9.4" customHeight="1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94"/>
      <c r="AF30" s="195"/>
      <c r="AG30" s="184"/>
      <c r="AH30" s="185"/>
      <c r="AI30" s="186"/>
      <c r="AJ30" s="196"/>
    </row>
    <row r="31" spans="1:36" ht="9.4" customHeight="1">
      <c r="A31" s="200" t="s">
        <v>52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94"/>
      <c r="AF31" s="195" t="s">
        <v>53</v>
      </c>
      <c r="AG31" s="184">
        <f>(B32+C32+D32+H32+J32+K32+L32+M32+N32+O32+V32+W32+X32)/1000</f>
        <v>0</v>
      </c>
      <c r="AH31" s="185">
        <f>(E32+F32+G32+I32+P32+Q32+R32+S32+T32+U32+Y32+Z32+AA32)/1000</f>
        <v>0</v>
      </c>
      <c r="AI31" s="186">
        <f>(AB32+AC32+AD32)/1000</f>
        <v>0</v>
      </c>
      <c r="AJ31" s="196">
        <f>SUM(AG31:AI32)</f>
        <v>0</v>
      </c>
    </row>
    <row r="32" spans="1:36" ht="9.4" customHeight="1">
      <c r="A32" s="200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94"/>
      <c r="AF32" s="195"/>
      <c r="AG32" s="184"/>
      <c r="AH32" s="185"/>
      <c r="AI32" s="186"/>
      <c r="AJ32" s="196"/>
    </row>
    <row r="33" spans="1:36" ht="9.4" customHeight="1">
      <c r="A33" s="202" t="s">
        <v>54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94"/>
      <c r="AF33" s="199">
        <v>610008</v>
      </c>
      <c r="AG33" s="184">
        <f>(B34+C34+D34+H34+J34+K34+L34+M34+N34+O34+V34+W34+X34)/1000</f>
        <v>0</v>
      </c>
      <c r="AH33" s="185">
        <f>(E34+F34+G34+I34+P34+Q34+R34+S34+T34+U34+Y34+Z34+AA34)/1000</f>
        <v>0</v>
      </c>
      <c r="AI33" s="186">
        <f>(AB34+AC34+AD34)/1000</f>
        <v>0</v>
      </c>
      <c r="AJ33" s="196">
        <f>SUM(AG33:AI34)</f>
        <v>0</v>
      </c>
    </row>
    <row r="34" spans="1:36" ht="9.4" customHeight="1">
      <c r="A34" s="202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94"/>
      <c r="AF34" s="199"/>
      <c r="AG34" s="184"/>
      <c r="AH34" s="185"/>
      <c r="AI34" s="186"/>
      <c r="AJ34" s="196"/>
    </row>
    <row r="35" spans="1:36" ht="9.4" customHeight="1">
      <c r="A35" s="201" t="s">
        <v>55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94" t="s">
        <v>47</v>
      </c>
      <c r="AF35" s="195" t="s">
        <v>56</v>
      </c>
      <c r="AG35" s="184">
        <f>(B36+C36+D36+H36+J36+K36+L36+M36+N36+O36+V36+W36+X36)/1000</f>
        <v>0.28000000000000003</v>
      </c>
      <c r="AH35" s="185">
        <f>(E36+F36+G36+I36+P36+Q36+R36+S36+T36+U36+Y36+Z36+AA36)/1000</f>
        <v>2.0800000000000001</v>
      </c>
      <c r="AI35" s="186">
        <f>(AB36+AC36+AD36)/1000</f>
        <v>0</v>
      </c>
      <c r="AJ35" s="196">
        <f>SUM(AG35:AI36)</f>
        <v>2.3600000000000003</v>
      </c>
    </row>
    <row r="36" spans="1:36" ht="9.4" customHeight="1">
      <c r="A36" s="201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280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2080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94"/>
      <c r="AF36" s="195"/>
      <c r="AG36" s="184"/>
      <c r="AH36" s="185"/>
      <c r="AI36" s="186"/>
      <c r="AJ36" s="196"/>
    </row>
    <row r="37" spans="1:36" ht="9.4" customHeight="1">
      <c r="A37" s="193" t="s">
        <v>57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94"/>
      <c r="AF37" s="195" t="s">
        <v>58</v>
      </c>
      <c r="AG37" s="184">
        <f>(B38+C38+D38+H38+J38+K38+L38+M38+N38+O38+V38+W38+X38)/1000</f>
        <v>0</v>
      </c>
      <c r="AH37" s="185">
        <f>(E38+F38+G38+I38+P38+Q38+R38+S38+T38+U38+Y38+Z38+AA38)/1000</f>
        <v>0</v>
      </c>
      <c r="AI37" s="186">
        <f>(AB38+AC38+AD38)/1000</f>
        <v>0</v>
      </c>
      <c r="AJ37" s="196">
        <f>SUM(AG37:AI38)</f>
        <v>0</v>
      </c>
    </row>
    <row r="38" spans="1:36" ht="9.4" customHeight="1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94"/>
      <c r="AF38" s="195"/>
      <c r="AG38" s="184"/>
      <c r="AH38" s="185"/>
      <c r="AI38" s="186"/>
      <c r="AJ38" s="196"/>
    </row>
    <row r="39" spans="1:36" ht="9.4" customHeight="1">
      <c r="A39" s="193" t="s">
        <v>59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0.70</v>
      </c>
      <c r="L39" s="91"/>
      <c r="M39" s="87">
        <v>4.95</v>
      </c>
      <c r="N39" s="87">
        <v>1.5</v>
      </c>
      <c r="O39" s="87"/>
      <c r="P39" s="87"/>
      <c r="Q39" s="87">
        <v>0.70</v>
      </c>
      <c r="R39" s="86"/>
      <c r="S39" s="86">
        <v>5.90</v>
      </c>
      <c r="T39" s="86">
        <v>2.5</v>
      </c>
      <c r="U39" s="91"/>
      <c r="V39" s="92"/>
      <c r="W39" s="87">
        <v>3</v>
      </c>
      <c r="X39" s="87"/>
      <c r="Y39" s="87"/>
      <c r="Z39" s="89">
        <v>4</v>
      </c>
      <c r="AA39" s="90"/>
      <c r="AB39" s="87"/>
      <c r="AC39" s="87"/>
      <c r="AD39" s="94"/>
      <c r="AE39" s="194" t="s">
        <v>47</v>
      </c>
      <c r="AF39" s="195" t="s">
        <v>60</v>
      </c>
      <c r="AG39" s="184">
        <f>(B40+C40+D40+H40+J40+K40+L40+M40+N40+O40+V40+W40+X40)/1000</f>
        <v>0.11172</v>
      </c>
      <c r="AH39" s="185">
        <f>(E40+F40+G40+I40+P40+Q40+R40+S40+T40+U40+Y40+Z40+AA40)/1000</f>
        <v>0.70820000000000005</v>
      </c>
      <c r="AI39" s="186">
        <f>(AB40+AC40+AD40)/1000</f>
        <v>0</v>
      </c>
      <c r="AJ39" s="196">
        <f>SUM(AG39:AI40)</f>
        <v>0.81992000000000009</v>
      </c>
    </row>
    <row r="40" spans="1:36" ht="9.4" customHeight="1">
      <c r="A40" s="193"/>
      <c r="B40" s="79">
        <f>B39*F11</f>
        <v>20.82</v>
      </c>
      <c r="C40" s="80">
        <f>C39*F11</f>
        <v>0</v>
      </c>
      <c r="D40" s="80">
        <f>D39*F11</f>
        <v>30</v>
      </c>
      <c r="E40" s="80">
        <f>E39*F12</f>
        <v>128</v>
      </c>
      <c r="F40" s="80">
        <f>F39*F12</f>
        <v>0</v>
      </c>
      <c r="G40" s="81">
        <f>G39*F12</f>
        <v>160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4.1999999999999993</v>
      </c>
      <c r="L40" s="80"/>
      <c r="M40" s="80">
        <f>M39*F11</f>
        <v>29.700000000000003</v>
      </c>
      <c r="N40" s="80">
        <f>N39*F11</f>
        <v>9</v>
      </c>
      <c r="O40" s="80">
        <f>O39*F11</f>
        <v>0</v>
      </c>
      <c r="P40" s="80">
        <f>P39*F12</f>
        <v>0</v>
      </c>
      <c r="Q40" s="80">
        <f>Q39*F12</f>
        <v>22.399999999999999</v>
      </c>
      <c r="R40" s="80">
        <f>R39*F12</f>
        <v>0</v>
      </c>
      <c r="S40" s="80">
        <f>S39*F12</f>
        <v>188.80000000000001</v>
      </c>
      <c r="T40" s="82">
        <f>T39*F12</f>
        <v>80</v>
      </c>
      <c r="U40" s="83">
        <f>U39*F12</f>
        <v>0</v>
      </c>
      <c r="V40" s="79">
        <f>V39*F11</f>
        <v>0</v>
      </c>
      <c r="W40" s="80">
        <v>18</v>
      </c>
      <c r="X40" s="80">
        <f>X39*F11</f>
        <v>0</v>
      </c>
      <c r="Y40" s="80">
        <f>Y39*F12</f>
        <v>0</v>
      </c>
      <c r="Z40" s="80">
        <v>129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94"/>
      <c r="AF40" s="195"/>
      <c r="AG40" s="184"/>
      <c r="AH40" s="185"/>
      <c r="AI40" s="186"/>
      <c r="AJ40" s="196"/>
    </row>
    <row r="41" spans="1:36" ht="9.4" customHeight="1">
      <c r="A41" s="193" t="s">
        <v>61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0.0030000000000000001</v>
      </c>
      <c r="M41" s="97"/>
      <c r="N41" s="97"/>
      <c r="O41" s="97"/>
      <c r="P41" s="97"/>
      <c r="Q41" s="101">
        <v>0.002</v>
      </c>
      <c r="R41" s="102">
        <v>0.0040000000000000001</v>
      </c>
      <c r="S41" s="102"/>
      <c r="T41" s="102"/>
      <c r="U41" s="103"/>
      <c r="V41" s="104"/>
      <c r="W41" s="97">
        <v>0.001</v>
      </c>
      <c r="X41" s="97"/>
      <c r="Y41" s="101"/>
      <c r="Z41" s="98">
        <v>0.001</v>
      </c>
      <c r="AA41" s="100"/>
      <c r="AB41" s="97"/>
      <c r="AC41" s="97"/>
      <c r="AD41" s="105"/>
      <c r="AE41" s="207"/>
      <c r="AF41" s="203" t="s">
        <v>62</v>
      </c>
      <c r="AG41" s="204">
        <f>B42+C42+D42+H42+J42+K42+L42+M42+N42+O42+V42+W42+X42</f>
        <v>0.036000000000000004</v>
      </c>
      <c r="AH41" s="205">
        <f>E42+F42+G42+I42+P42+Q42+R42+S42+T42+U42+Y42+Z42+AA42</f>
        <v>0.224</v>
      </c>
      <c r="AI41" s="206">
        <f>AB42+AC42+AD42</f>
        <v>0</v>
      </c>
      <c r="AJ41" s="205">
        <f>SUM(AG41:AI42)</f>
        <v>0.26000000000000001</v>
      </c>
    </row>
    <row r="42" spans="1:36" ht="9.4" customHeight="1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0.012</v>
      </c>
      <c r="L42" s="107">
        <f>L41*F11</f>
        <v>0.018000000000000002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0.064000000000000001</v>
      </c>
      <c r="R42" s="107">
        <v>0.128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0.0060000000000000001</v>
      </c>
      <c r="X42" s="107">
        <f>X41*F11</f>
        <v>0</v>
      </c>
      <c r="Y42" s="111">
        <f>Y41*F12</f>
        <v>0</v>
      </c>
      <c r="Z42" s="107">
        <f>Z41*F12</f>
        <v>0.032000000000000001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207"/>
      <c r="AF42" s="203"/>
      <c r="AG42" s="204"/>
      <c r="AH42" s="205"/>
      <c r="AI42" s="206"/>
      <c r="AJ42" s="205"/>
    </row>
    <row r="43" spans="1:36" ht="9.4" customHeight="1">
      <c r="A43" s="193" t="s">
        <v>63</v>
      </c>
      <c r="B43" s="96">
        <v>0.113</v>
      </c>
      <c r="C43" s="97">
        <v>0.18</v>
      </c>
      <c r="D43" s="97"/>
      <c r="E43" s="97">
        <v>0.13</v>
      </c>
      <c r="F43" s="97">
        <v>0.20</v>
      </c>
      <c r="G43" s="98"/>
      <c r="H43" s="99"/>
      <c r="I43" s="100"/>
      <c r="J43" s="97"/>
      <c r="K43" s="97">
        <v>0.01</v>
      </c>
      <c r="L43" s="97">
        <v>0.0070000000000000001</v>
      </c>
      <c r="M43" s="97"/>
      <c r="N43" s="97"/>
      <c r="O43" s="97"/>
      <c r="P43" s="97"/>
      <c r="Q43" s="97">
        <v>0.01</v>
      </c>
      <c r="R43" s="102">
        <v>0.0089999999999999993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207" t="s">
        <v>64</v>
      </c>
      <c r="AF43" s="203" t="s">
        <v>65</v>
      </c>
      <c r="AG43" s="204">
        <f>B44+C44+D44+H44+J44+K44+L44+M44+N44+O44+V44+W44+X44</f>
        <v>1.8320000000000001</v>
      </c>
      <c r="AH43" s="205">
        <f>E44+F44+G44+I44+P44+Q44+R44+S44+T44+U44+Y44+Z44+AA44</f>
        <v>11.168000000000001</v>
      </c>
      <c r="AI43" s="206">
        <f>AB44+AC44+AD44</f>
        <v>0</v>
      </c>
      <c r="AJ43" s="205">
        <f>SUM(AG43:AI44)</f>
        <v>13.000000000000002</v>
      </c>
    </row>
    <row r="44" spans="1:36" ht="9.4" customHeight="1">
      <c r="A44" s="193"/>
      <c r="B44" s="106">
        <v>0.65</v>
      </c>
      <c r="C44" s="107">
        <f>C43*F11</f>
        <v>1.0800000000000001</v>
      </c>
      <c r="D44" s="107">
        <f>D43*F11</f>
        <v>0</v>
      </c>
      <c r="E44" s="107">
        <f>E43*F12</f>
        <v>4.1600000000000001</v>
      </c>
      <c r="F44" s="107">
        <f>F43*F12</f>
        <v>6.4000000000000004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0.059999999999999998</v>
      </c>
      <c r="L44" s="107">
        <f>L43*F11</f>
        <v>0.042000000000000003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0.32000000000000001</v>
      </c>
      <c r="R44" s="107">
        <f>R43*F12</f>
        <v>0.28799999999999998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207"/>
      <c r="AF44" s="203"/>
      <c r="AG44" s="204"/>
      <c r="AH44" s="205"/>
      <c r="AI44" s="206"/>
      <c r="AJ44" s="205"/>
    </row>
    <row r="45" spans="1:36" ht="9.4" customHeight="1">
      <c r="A45" s="193" t="s">
        <v>66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94" t="s">
        <v>47</v>
      </c>
      <c r="AF45" s="195" t="s">
        <v>67</v>
      </c>
      <c r="AG45" s="208">
        <f>(B46+C46+D46+H46+J46+K46+L46+M46+N46+O46+V46+W46+X46)/1000</f>
        <v>0</v>
      </c>
      <c r="AH45" s="196">
        <f>(E46+F46+G46+I46+P46+Q46+R46+S46+T46+U46+Y46+Z46+AA46)/1000</f>
        <v>0</v>
      </c>
      <c r="AI45" s="209">
        <f>(AB46+AC46+AD46)/1000</f>
        <v>0</v>
      </c>
      <c r="AJ45" s="196">
        <f>SUM(AG45:AI46)</f>
        <v>0</v>
      </c>
    </row>
    <row r="46" spans="1:36" ht="9.4" customHeight="1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94"/>
      <c r="AF46" s="195"/>
      <c r="AG46" s="208"/>
      <c r="AH46" s="196"/>
      <c r="AI46" s="209"/>
      <c r="AJ46" s="196"/>
    </row>
    <row r="47" spans="1:36" ht="9.4" customHeight="1">
      <c r="A47" s="193" t="s">
        <v>68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0.186</v>
      </c>
      <c r="AB47" s="97"/>
      <c r="AC47" s="97"/>
      <c r="AD47" s="105"/>
      <c r="AE47" s="207" t="s">
        <v>64</v>
      </c>
      <c r="AF47" s="203" t="s">
        <v>69</v>
      </c>
      <c r="AG47" s="204">
        <f>B48+C48+D48+H48+J48+K48+L48+M48+N48+O48+V48+W48+X48</f>
        <v>0.92999999999999994</v>
      </c>
      <c r="AH47" s="205">
        <f>E48+F48+G48+I48+P48+Q48+R48+S48+T48+U48+Y48+Z48+AA48</f>
        <v>6.0700000000000003</v>
      </c>
      <c r="AI47" s="206">
        <f>AB48+AC48+AD48</f>
        <v>0</v>
      </c>
      <c r="AJ47" s="205">
        <f>SUM(AG47:AI48)</f>
        <v>7</v>
      </c>
    </row>
    <row r="48" spans="1:36" ht="9.4" customHeight="1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0.92999999999999994</v>
      </c>
      <c r="Y48" s="107">
        <f>Y47*F12</f>
        <v>0</v>
      </c>
      <c r="Z48" s="107">
        <f>Z47*F12</f>
        <v>0</v>
      </c>
      <c r="AA48" s="112">
        <v>6.07</v>
      </c>
      <c r="AB48" s="106">
        <f>AB47*F13</f>
        <v>0</v>
      </c>
      <c r="AC48" s="107">
        <f>AC47*F13</f>
        <v>0</v>
      </c>
      <c r="AD48" s="110">
        <f>AD47*F13</f>
        <v>0</v>
      </c>
      <c r="AE48" s="207"/>
      <c r="AF48" s="203"/>
      <c r="AG48" s="204"/>
      <c r="AH48" s="205"/>
      <c r="AI48" s="206"/>
      <c r="AJ48" s="205"/>
    </row>
    <row r="49" spans="1:36" ht="9.4" customHeight="1">
      <c r="A49" s="193" t="s">
        <v>70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/>
      <c r="X49" s="87"/>
      <c r="Y49" s="87"/>
      <c r="Z49" s="89"/>
      <c r="AA49" s="90"/>
      <c r="AB49" s="87"/>
      <c r="AC49" s="87"/>
      <c r="AD49" s="94"/>
      <c r="AE49" s="194" t="s">
        <v>47</v>
      </c>
      <c r="AF49" s="195" t="s">
        <v>71</v>
      </c>
      <c r="AG49" s="208">
        <f>(B50+C50+D50+H50+J50+K50+L50+M50+N50+O50+V50+W50+X50)/1000</f>
        <v>0</v>
      </c>
      <c r="AH49" s="196">
        <f>(E50+F50+G50+I50+P50+Q50+R50+S50+T50+U50+Y50+Z50+AA50)/1000</f>
        <v>0</v>
      </c>
      <c r="AI49" s="209">
        <f>(AB50+AC50+AD50)/1000</f>
        <v>0</v>
      </c>
      <c r="AJ49" s="196">
        <f>SUM(AG49:AI50)</f>
        <v>0</v>
      </c>
    </row>
    <row r="50" spans="1:36" ht="9.4" customHeight="1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/>
      <c r="X50" s="80">
        <f>X49*F11</f>
        <v>0</v>
      </c>
      <c r="Y50" s="80">
        <f>Y49*F12</f>
        <v>0</v>
      </c>
      <c r="Z50" s="80"/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94"/>
      <c r="AF50" s="195"/>
      <c r="AG50" s="208"/>
      <c r="AH50" s="196"/>
      <c r="AI50" s="209"/>
      <c r="AJ50" s="196"/>
    </row>
    <row r="51" spans="1:36" ht="9.4" customHeight="1">
      <c r="A51" s="193" t="s">
        <v>72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/>
      <c r="X51" s="87"/>
      <c r="Y51" s="87"/>
      <c r="Z51" s="89"/>
      <c r="AA51" s="90"/>
      <c r="AB51" s="87"/>
      <c r="AC51" s="87"/>
      <c r="AD51" s="94"/>
      <c r="AE51" s="194"/>
      <c r="AF51" s="195" t="s">
        <v>73</v>
      </c>
      <c r="AG51" s="208">
        <f>(B52+C52+D52+H52+J52+K52+L52+M52+N52+O52+V52+W52+X52)/1000</f>
        <v>0</v>
      </c>
      <c r="AH51" s="196">
        <f>(E52+F52+G52+I52+P52+Q52+R52+S52+T52+U52+Y52+Z52+AA52)/1000</f>
        <v>0</v>
      </c>
      <c r="AI51" s="209">
        <f>(AB52+AC52+AD52)/1000</f>
        <v>0</v>
      </c>
      <c r="AJ51" s="196">
        <f>SUM(AG51:AI52)</f>
        <v>0</v>
      </c>
    </row>
    <row r="52" spans="1:36" ht="9.4" customHeight="1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/>
      <c r="X52" s="80">
        <f>X51*F11</f>
        <v>0</v>
      </c>
      <c r="Y52" s="80">
        <f>Y51*F12</f>
        <v>0</v>
      </c>
      <c r="Z52" s="80"/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94"/>
      <c r="AF52" s="195"/>
      <c r="AG52" s="208"/>
      <c r="AH52" s="196"/>
      <c r="AI52" s="209"/>
      <c r="AJ52" s="196"/>
    </row>
    <row r="53" spans="1:36" ht="9.4" customHeight="1">
      <c r="A53" s="193" t="s">
        <v>74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94"/>
      <c r="AF53" s="195" t="s">
        <v>75</v>
      </c>
      <c r="AG53" s="208">
        <f>(B54+C54+D54+H54+J54+K54+L54+M54+N54+O54+V54+W54+X54)/1000</f>
        <v>0</v>
      </c>
      <c r="AH53" s="196">
        <f>(E54+F54+G54+I54+P54+Q54+R54+S54+T54+U54+Y54+Z54+AA54)/1000</f>
        <v>0</v>
      </c>
      <c r="AI53" s="209">
        <f>(AB54+AC54+AD54)/1000</f>
        <v>0</v>
      </c>
      <c r="AJ53" s="196">
        <f>SUM(AG53:AI54)</f>
        <v>0</v>
      </c>
    </row>
    <row r="54" spans="1:36" ht="9.4" customHeight="1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94"/>
      <c r="AF54" s="195"/>
      <c r="AG54" s="208"/>
      <c r="AH54" s="196"/>
      <c r="AI54" s="209"/>
      <c r="AJ54" s="196"/>
    </row>
    <row r="55" spans="1:36" ht="9.4" customHeight="1">
      <c r="A55" s="193" t="s">
        <v>76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3.90</v>
      </c>
      <c r="M55" s="87"/>
      <c r="N55" s="87"/>
      <c r="O55" s="87"/>
      <c r="P55" s="87"/>
      <c r="Q55" s="87">
        <v>1.76</v>
      </c>
      <c r="R55" s="86">
        <v>5.40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94" t="s">
        <v>77</v>
      </c>
      <c r="AF55" s="195" t="s">
        <v>78</v>
      </c>
      <c r="AG55" s="212">
        <f>B56+C56+D56+H56+J56+K56+L56+M56+N56+O56+V56+W56+X56</f>
        <v>2</v>
      </c>
      <c r="AH55" s="211">
        <f>E56+F56+G56+I56+P56+Q56+R56+S56+T56+U56+Y56+Z56+AA56</f>
        <v>10</v>
      </c>
      <c r="AI55" s="210">
        <f>AB56+AC56+AD56</f>
        <v>0</v>
      </c>
      <c r="AJ55" s="211">
        <f>SUM(AG55:AI56)</f>
        <v>12</v>
      </c>
    </row>
    <row r="56" spans="1:36" ht="9.4" customHeight="1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0.5</v>
      </c>
      <c r="L56" s="80">
        <v>0.5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2</v>
      </c>
      <c r="R56" s="80">
        <v>4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1</v>
      </c>
      <c r="X56" s="80">
        <f>X55*F11</f>
        <v>0</v>
      </c>
      <c r="Y56" s="80">
        <f>Y55*F12</f>
        <v>0</v>
      </c>
      <c r="Z56" s="80">
        <v>4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94"/>
      <c r="AF56" s="195"/>
      <c r="AG56" s="212"/>
      <c r="AH56" s="211"/>
      <c r="AI56" s="210"/>
      <c r="AJ56" s="211"/>
    </row>
    <row r="57" spans="1:36" ht="9.4" customHeight="1">
      <c r="A57" s="193" t="s">
        <v>79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>
        <v>1.40</v>
      </c>
      <c r="M57" s="87"/>
      <c r="N57" s="87">
        <v>1.5</v>
      </c>
      <c r="O57" s="87"/>
      <c r="P57" s="87"/>
      <c r="Q57" s="87">
        <v>6.16</v>
      </c>
      <c r="R57" s="86">
        <v>2</v>
      </c>
      <c r="S57" s="86"/>
      <c r="T57" s="86">
        <v>2.5</v>
      </c>
      <c r="U57" s="91"/>
      <c r="V57" s="92"/>
      <c r="W57" s="87">
        <v>28.40</v>
      </c>
      <c r="X57" s="87"/>
      <c r="Y57" s="87"/>
      <c r="Z57" s="89">
        <v>38.60</v>
      </c>
      <c r="AA57" s="90"/>
      <c r="AB57" s="87"/>
      <c r="AC57" s="87"/>
      <c r="AD57" s="94"/>
      <c r="AE57" s="194"/>
      <c r="AF57" s="195" t="s">
        <v>80</v>
      </c>
      <c r="AG57" s="208">
        <f>(B58+C58+D58+H58+J58+K58+L58+M58+N58+O58+V58+W58+X58)/1000</f>
        <v>0.23336000000000001</v>
      </c>
      <c r="AH57" s="196">
        <f>(E58+F58+G58+I58+P58+Q58+R58+S58+T58+U58+Y58+Z58+AA58)/1000</f>
        <v>1.5971199999999999</v>
      </c>
      <c r="AI57" s="209">
        <f>(AB58+AC58+AD58)/1000</f>
        <v>0</v>
      </c>
      <c r="AJ57" s="196">
        <f>SUM(AG57:AI58)</f>
        <v>1.8304799999999999</v>
      </c>
    </row>
    <row r="58" spans="1:36" ht="9.4" customHeight="1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36.960000000000001</v>
      </c>
      <c r="L58" s="80">
        <f>L57*F11</f>
        <v>8.3999999999999986</v>
      </c>
      <c r="M58" s="80">
        <f>M57*F11</f>
        <v>0</v>
      </c>
      <c r="N58" s="80">
        <f>N57*F11</f>
        <v>9</v>
      </c>
      <c r="O58" s="80">
        <f>O57*F11</f>
        <v>0</v>
      </c>
      <c r="P58" s="80">
        <f>P57*F12</f>
        <v>0</v>
      </c>
      <c r="Q58" s="80">
        <f>Q57*F12</f>
        <v>197.12</v>
      </c>
      <c r="R58" s="80">
        <v>64</v>
      </c>
      <c r="S58" s="80">
        <f>S57*F12</f>
        <v>0</v>
      </c>
      <c r="T58" s="82">
        <f>T57*F12</f>
        <v>80</v>
      </c>
      <c r="U58" s="83">
        <f>U57*F12</f>
        <v>0</v>
      </c>
      <c r="V58" s="79">
        <f>V57*F11</f>
        <v>0</v>
      </c>
      <c r="W58" s="80">
        <v>179</v>
      </c>
      <c r="X58" s="80">
        <f>X57*F11</f>
        <v>0</v>
      </c>
      <c r="Y58" s="80">
        <f>Y57*F12</f>
        <v>0</v>
      </c>
      <c r="Z58" s="80">
        <v>1256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94"/>
      <c r="AF58" s="195"/>
      <c r="AG58" s="208"/>
      <c r="AH58" s="196"/>
      <c r="AI58" s="209"/>
      <c r="AJ58" s="196"/>
    </row>
    <row r="59" spans="1:36" ht="9.4" customHeight="1">
      <c r="A59" s="193" t="s">
        <v>81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94"/>
      <c r="AF59" s="195" t="s">
        <v>82</v>
      </c>
      <c r="AG59" s="208">
        <f>(B60+C60+D60+H60+J60+K60+L60+M60+N60+O60+V60+W60+X60)/1000</f>
        <v>0</v>
      </c>
      <c r="AH59" s="196">
        <f>(E60+F60+G60+I60+P60+Q60+R60+S60+T60+U60+Y60+Z60+AA60)/1000</f>
        <v>0</v>
      </c>
      <c r="AI59" s="209">
        <f>(AB60+AC60+AD60)/1000</f>
        <v>0</v>
      </c>
      <c r="AJ59" s="196">
        <f>SUM(AG59:AI60)</f>
        <v>0</v>
      </c>
    </row>
    <row r="60" spans="1:36" ht="9.4" customHeight="1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94"/>
      <c r="AF60" s="195"/>
      <c r="AG60" s="208"/>
      <c r="AH60" s="196"/>
      <c r="AI60" s="209"/>
      <c r="AJ60" s="196"/>
    </row>
    <row r="61" spans="1:36" ht="9.4" customHeight="1">
      <c r="A61" s="193" t="s">
        <v>83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50.60</v>
      </c>
      <c r="N61" s="87"/>
      <c r="O61" s="87"/>
      <c r="P61" s="87"/>
      <c r="Q61" s="87"/>
      <c r="R61" s="86"/>
      <c r="S61" s="86">
        <v>60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94" t="s">
        <v>47</v>
      </c>
      <c r="AF61" s="195" t="s">
        <v>84</v>
      </c>
      <c r="AG61" s="208">
        <f>(B62+C62+D62+H62+J62+K62+L62+M62+N62+O62+V62+W62+X62)/1000</f>
        <v>0.29999999999999999</v>
      </c>
      <c r="AH61" s="196">
        <f>(E62+F62+G62+I62+P62+Q62+R62+S62+T62+U62+Y62+Z62+AA62)/1000</f>
        <v>1.9199999999999999</v>
      </c>
      <c r="AI61" s="209">
        <f>(AB62+AC62+AD62)/1000</f>
        <v>0</v>
      </c>
      <c r="AJ61" s="196">
        <f>SUM(AG61:AI62)</f>
        <v>2.2199999999999998</v>
      </c>
    </row>
    <row r="62" spans="1:36" ht="9.4" customHeight="1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300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1920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94"/>
      <c r="AF62" s="195"/>
      <c r="AG62" s="208"/>
      <c r="AH62" s="196"/>
      <c r="AI62" s="209"/>
      <c r="AJ62" s="196"/>
    </row>
    <row r="63" spans="1:36" ht="9.4" customHeight="1">
      <c r="A63" s="193" t="s">
        <v>85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/>
      <c r="X63" s="87"/>
      <c r="Y63" s="87"/>
      <c r="Z63" s="89"/>
      <c r="AA63" s="90"/>
      <c r="AB63" s="87"/>
      <c r="AC63" s="87"/>
      <c r="AD63" s="94"/>
      <c r="AE63" s="194"/>
      <c r="AF63" s="195" t="s">
        <v>86</v>
      </c>
      <c r="AG63" s="208">
        <f>(B64+C64+D64+H64+J64+K64+L64+M64+N64+O64+V64+W64+X64)/1000</f>
        <v>0</v>
      </c>
      <c r="AH63" s="196">
        <f>(E64+F64+G64+I64+P64+Q64+R64+S64+T64+U64+Y64+Z64+AA64)/1000</f>
        <v>0</v>
      </c>
      <c r="AI63" s="209">
        <f>(AB64+AC64+AD64)/1000</f>
        <v>0</v>
      </c>
      <c r="AJ63" s="196">
        <f>SUM(AG63:AI64)</f>
        <v>0</v>
      </c>
    </row>
    <row r="64" spans="1:36" ht="9.4" customHeight="1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/>
      <c r="X64" s="80">
        <f>X63*F11</f>
        <v>0</v>
      </c>
      <c r="Y64" s="80">
        <f>Y63*F12</f>
        <v>0</v>
      </c>
      <c r="Z64" s="80">
        <f>Z63*F12</f>
        <v>0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94"/>
      <c r="AF64" s="195"/>
      <c r="AG64" s="208"/>
      <c r="AH64" s="196"/>
      <c r="AI64" s="209"/>
      <c r="AJ64" s="196"/>
    </row>
    <row r="65" spans="1:36" ht="9.4" customHeight="1">
      <c r="A65" s="193" t="s">
        <v>87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94"/>
      <c r="AF65" s="195" t="s">
        <v>88</v>
      </c>
      <c r="AG65" s="208">
        <f>(B66+C66+D66+H66+J66+K66+L66+M66+N66+O66+V66+W66+X66)/1000</f>
        <v>0</v>
      </c>
      <c r="AH65" s="196">
        <f>(E66+F66+G66+I66+P66+Q66+R66+S66+T66+U66+Y66+Z66+AA66)/1000</f>
        <v>0</v>
      </c>
      <c r="AI65" s="209">
        <f>(AB66+AC66+AD66)/1000</f>
        <v>0</v>
      </c>
      <c r="AJ65" s="196">
        <f>SUM(AG65:AI66)</f>
        <v>0</v>
      </c>
    </row>
    <row r="66" spans="1:36" ht="9.4" customHeight="1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94"/>
      <c r="AF66" s="195"/>
      <c r="AG66" s="208"/>
      <c r="AH66" s="196"/>
      <c r="AI66" s="209"/>
      <c r="AJ66" s="196"/>
    </row>
    <row r="67" spans="1:36" ht="9.4" customHeight="1">
      <c r="A67" s="213" t="s">
        <v>89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94"/>
      <c r="AF67" s="214" t="s">
        <v>90</v>
      </c>
      <c r="AG67" s="208">
        <f>(B68+C68+D68+H68+J68+K68+L68+M68+N68+O68+V68+W68+X68)/1000</f>
        <v>0</v>
      </c>
      <c r="AH67" s="196">
        <f>(E68+F68+G68+I68+P68+Q68+R68+S68+T68+U68+Y68+Z68+AA68)/1000</f>
        <v>0</v>
      </c>
      <c r="AI67" s="209">
        <f>(AB68+AC68+AD68)/1000</f>
        <v>0</v>
      </c>
      <c r="AJ67" s="196">
        <f>SUM(AG67:AI68)</f>
        <v>0</v>
      </c>
    </row>
    <row r="68" spans="1:36" ht="8.25" customHeight="1" thickBot="1">
      <c r="A68" s="213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94"/>
      <c r="AF68" s="214"/>
      <c r="AG68" s="208"/>
      <c r="AH68" s="196"/>
      <c r="AI68" s="209"/>
      <c r="AJ68" s="196"/>
    </row>
    <row r="69" spans="1:35" ht="10.5" customHeight="1" hidden="1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5" ht="9.75" customHeight="1" hidden="1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5" ht="11.25" customHeight="1" hidden="1" thickBot="1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91</v>
      </c>
      <c r="AI71" s="27"/>
    </row>
    <row r="72" spans="1:36" ht="12" customHeight="1" thickBot="1">
      <c r="A72" s="119" t="s">
        <v>27</v>
      </c>
      <c r="B72" s="164" t="s">
        <v>28</v>
      </c>
      <c r="C72" s="164"/>
      <c r="D72" s="164"/>
      <c r="E72" s="164"/>
      <c r="F72" s="164"/>
      <c r="G72" s="164"/>
      <c r="H72" s="165" t="s">
        <v>29</v>
      </c>
      <c r="I72" s="165"/>
      <c r="J72" s="166" t="s">
        <v>30</v>
      </c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7" t="s">
        <v>31</v>
      </c>
      <c r="W72" s="167"/>
      <c r="X72" s="167"/>
      <c r="Y72" s="167"/>
      <c r="Z72" s="167"/>
      <c r="AA72" s="167"/>
      <c r="AB72" s="168" t="s">
        <v>32</v>
      </c>
      <c r="AC72" s="168"/>
      <c r="AD72" s="168"/>
      <c r="AE72" s="215" t="s">
        <v>33</v>
      </c>
      <c r="AF72" s="218" t="s">
        <v>34</v>
      </c>
      <c r="AG72" s="171" t="s">
        <v>35</v>
      </c>
      <c r="AH72" s="171"/>
      <c r="AI72" s="171"/>
      <c r="AJ72" s="171"/>
    </row>
    <row r="73" spans="1:36" ht="12" customHeight="1" thickBot="1">
      <c r="A73" s="120"/>
      <c r="B73" s="172" t="s">
        <v>36</v>
      </c>
      <c r="C73" s="172"/>
      <c r="D73" s="172"/>
      <c r="E73" s="173" t="s">
        <v>37</v>
      </c>
      <c r="F73" s="173"/>
      <c r="G73" s="173"/>
      <c r="H73" s="30" t="s">
        <v>36</v>
      </c>
      <c r="I73" s="31" t="s">
        <v>37</v>
      </c>
      <c r="J73" s="174" t="s">
        <v>36</v>
      </c>
      <c r="K73" s="174"/>
      <c r="L73" s="174"/>
      <c r="M73" s="174"/>
      <c r="N73" s="174"/>
      <c r="O73" s="174"/>
      <c r="P73" s="173" t="s">
        <v>37</v>
      </c>
      <c r="Q73" s="173"/>
      <c r="R73" s="173"/>
      <c r="S73" s="173"/>
      <c r="T73" s="173"/>
      <c r="U73" s="173"/>
      <c r="V73" s="175" t="s">
        <v>36</v>
      </c>
      <c r="W73" s="175"/>
      <c r="X73" s="175"/>
      <c r="Y73" s="176" t="s">
        <v>37</v>
      </c>
      <c r="Z73" s="176"/>
      <c r="AA73" s="176"/>
      <c r="AB73" s="168"/>
      <c r="AC73" s="168"/>
      <c r="AD73" s="168"/>
      <c r="AE73" s="215"/>
      <c r="AF73" s="218"/>
      <c r="AG73" s="171"/>
      <c r="AH73" s="171"/>
      <c r="AI73" s="171"/>
      <c r="AJ73" s="171"/>
    </row>
    <row r="74" spans="1:36" ht="10.5" customHeight="1" thickBot="1">
      <c r="A74" s="121"/>
      <c r="B74" s="219" t="str">
        <f t="shared" si="0" ref="B74:AD74">B19</f>
        <v>каша овсяная молчная</v>
      </c>
      <c r="C74" s="216" t="str">
        <f t="shared" si="0"/>
        <v>чай на молоке</v>
      </c>
      <c r="D74" s="216" t="str">
        <f t="shared" si="0"/>
        <v>бутерброд с маслом</v>
      </c>
      <c r="E74" s="216" t="str">
        <f t="shared" si="0"/>
        <v>каша овсяная молочная</v>
      </c>
      <c r="F74" s="216" t="str">
        <f t="shared" si="0"/>
        <v>чай на молоке</v>
      </c>
      <c r="G74" s="217" t="str">
        <f t="shared" si="0"/>
        <v>бутерброд с маслом</v>
      </c>
      <c r="H74" s="220" t="str">
        <f t="shared" si="0"/>
        <v>сок фруктовый</v>
      </c>
      <c r="I74" s="221" t="str">
        <f t="shared" si="0"/>
        <v xml:space="preserve"> сок фуктовый</v>
      </c>
      <c r="J74" s="220" t="str">
        <f t="shared" si="0"/>
        <v>солёный помидор</v>
      </c>
      <c r="K74" s="216" t="str">
        <f t="shared" si="0"/>
        <v>суп с клёцками</v>
      </c>
      <c r="L74" s="216" t="str">
        <f t="shared" si="0"/>
        <v>котлета рыбная</v>
      </c>
      <c r="M74" s="216" t="str">
        <f t="shared" si="0"/>
        <v>каша гречневая рассыпчатая</v>
      </c>
      <c r="N74" s="216" t="str">
        <f t="shared" si="0"/>
        <v>соус томатный</v>
      </c>
      <c r="O74" s="216" t="str">
        <f t="shared" si="0"/>
        <v>кисель ф\я хлеб</v>
      </c>
      <c r="P74" s="216" t="str">
        <f t="shared" si="0"/>
        <v>солёный помидор</v>
      </c>
      <c r="Q74" s="216" t="str">
        <f t="shared" si="0"/>
        <v>суп с клёцками</v>
      </c>
      <c r="R74" s="216" t="str">
        <f t="shared" si="0"/>
        <v>котлета рыбная</v>
      </c>
      <c r="S74" s="216" t="str">
        <f t="shared" si="0"/>
        <v>каша гречневая расс</v>
      </c>
      <c r="T74" s="216" t="str">
        <f t="shared" si="0"/>
        <v>соус томатный</v>
      </c>
      <c r="U74" s="222" t="str">
        <f t="shared" si="0"/>
        <v>кисель ф\я хлеб</v>
      </c>
      <c r="V74" s="223">
        <f t="shared" si="0"/>
        <v>0</v>
      </c>
      <c r="W74" s="216" t="str">
        <f t="shared" si="0"/>
        <v>пирожок  с повидлом</v>
      </c>
      <c r="X74" s="216" t="str">
        <f t="shared" si="0"/>
        <v>кефир</v>
      </c>
      <c r="Y74" s="216">
        <f t="shared" si="0"/>
        <v>0</v>
      </c>
      <c r="Z74" s="216" t="str">
        <f t="shared" si="0"/>
        <v>пирожок с повидлом</v>
      </c>
      <c r="AA74" s="224" t="str">
        <f t="shared" si="0"/>
        <v>кефир</v>
      </c>
      <c r="AB74" s="225">
        <f t="shared" si="0"/>
        <v>0</v>
      </c>
      <c r="AC74" s="216">
        <f t="shared" si="0"/>
        <v>0</v>
      </c>
      <c r="AD74" s="225">
        <f t="shared" si="0"/>
        <v>0</v>
      </c>
      <c r="AE74" s="215"/>
      <c r="AF74" s="218"/>
      <c r="AG74" s="189" t="s">
        <v>40</v>
      </c>
      <c r="AH74" s="189"/>
      <c r="AI74" s="189"/>
      <c r="AJ74" s="189"/>
    </row>
    <row r="75" spans="1:36" ht="10.5" customHeight="1" thickBot="1">
      <c r="A75" s="122" t="s">
        <v>41</v>
      </c>
      <c r="B75" s="219"/>
      <c r="C75" s="216"/>
      <c r="D75" s="216"/>
      <c r="E75" s="216"/>
      <c r="F75" s="216"/>
      <c r="G75" s="217"/>
      <c r="H75" s="220"/>
      <c r="I75" s="221"/>
      <c r="J75" s="220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22"/>
      <c r="V75" s="223"/>
      <c r="W75" s="216"/>
      <c r="X75" s="216"/>
      <c r="Y75" s="216"/>
      <c r="Z75" s="216"/>
      <c r="AA75" s="224"/>
      <c r="AB75" s="225"/>
      <c r="AC75" s="216"/>
      <c r="AD75" s="225"/>
      <c r="AE75" s="215"/>
      <c r="AF75" s="218"/>
      <c r="AG75" s="190" t="s">
        <v>36</v>
      </c>
      <c r="AH75" s="191" t="s">
        <v>37</v>
      </c>
      <c r="AI75" s="192" t="s">
        <v>42</v>
      </c>
      <c r="AJ75" s="181" t="s">
        <v>43</v>
      </c>
    </row>
    <row r="76" spans="1:36" ht="37.15" customHeight="1">
      <c r="A76" s="123"/>
      <c r="B76" s="219"/>
      <c r="C76" s="216"/>
      <c r="D76" s="216"/>
      <c r="E76" s="216"/>
      <c r="F76" s="216"/>
      <c r="G76" s="217"/>
      <c r="H76" s="220"/>
      <c r="I76" s="221"/>
      <c r="J76" s="220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22"/>
      <c r="V76" s="223"/>
      <c r="W76" s="216"/>
      <c r="X76" s="216"/>
      <c r="Y76" s="216"/>
      <c r="Z76" s="216"/>
      <c r="AA76" s="224"/>
      <c r="AB76" s="225"/>
      <c r="AC76" s="216"/>
      <c r="AD76" s="225"/>
      <c r="AE76" s="215"/>
      <c r="AF76" s="218"/>
      <c r="AG76" s="190"/>
      <c r="AH76" s="191"/>
      <c r="AI76" s="192"/>
      <c r="AJ76" s="181"/>
    </row>
    <row r="77" spans="1:36" ht="8.25" customHeight="1" thickBot="1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6" ht="9.4" customHeight="1">
      <c r="A78" s="226" t="s">
        <v>92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98"/>
      <c r="AF78" s="227" t="s">
        <v>93</v>
      </c>
      <c r="AG78" s="184">
        <f>(B79+C79+D79+H79+J79+K79+L79+M79+N79+O79+V79+W79+X79)/1000</f>
        <v>0</v>
      </c>
      <c r="AH78" s="185">
        <f>(E79+F79+G79+I79+P79+Q79+R79+S79+T79+U79+Y79+Z79+AA79)/1000</f>
        <v>0</v>
      </c>
      <c r="AI78" s="186">
        <f>(AB79+AC79+AD79)/1000</f>
        <v>0</v>
      </c>
      <c r="AJ78" s="185">
        <f>SUM(AG78:AI79)</f>
        <v>0</v>
      </c>
    </row>
    <row r="79" spans="1:36" ht="9.4" customHeight="1">
      <c r="A79" s="226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98"/>
      <c r="AF79" s="227"/>
      <c r="AG79" s="184"/>
      <c r="AH79" s="185"/>
      <c r="AI79" s="186"/>
      <c r="AJ79" s="185"/>
    </row>
    <row r="80" spans="1:36" ht="9.4" customHeight="1">
      <c r="A80" s="229" t="s">
        <v>94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94"/>
      <c r="AF80" s="228" t="s">
        <v>95</v>
      </c>
      <c r="AG80" s="184">
        <f>(B81+C81+D81+H81+J81+K81+L81+M81+N81+O81+V81+W81+X81)/1000</f>
        <v>0.080000000000000002</v>
      </c>
      <c r="AH80" s="185">
        <f>(E81+F81+G81+I81+P81+Q81+R81+S81+T81+U81+Y81+Z81+AA81)/1000</f>
        <v>0.47999999999999998</v>
      </c>
      <c r="AI80" s="186">
        <f>(AB81+AC81+AD81)/1000</f>
        <v>0</v>
      </c>
      <c r="AJ80" s="196">
        <f>SUM(AG80:AI81)</f>
        <v>0.55999999999999994</v>
      </c>
    </row>
    <row r="81" spans="1:36" ht="9.4" customHeight="1">
      <c r="A81" s="229"/>
      <c r="B81" s="79">
        <v>80</v>
      </c>
      <c r="C81" s="80">
        <f>C80*F11</f>
        <v>0</v>
      </c>
      <c r="D81" s="80">
        <f>D80*F11</f>
        <v>0</v>
      </c>
      <c r="E81" s="80">
        <f>E80*F12</f>
        <v>480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94"/>
      <c r="AF81" s="228"/>
      <c r="AG81" s="184"/>
      <c r="AH81" s="185"/>
      <c r="AI81" s="186"/>
      <c r="AJ81" s="196"/>
    </row>
    <row r="82" spans="1:36" ht="9.4" customHeight="1">
      <c r="A82" s="229" t="s">
        <v>96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94"/>
      <c r="AF82" s="228" t="s">
        <v>97</v>
      </c>
      <c r="AG82" s="184">
        <f>(B83+C83+D83+H83+J83+K83+L83+M83+N83+O83+V83+W83+X83)/1000</f>
        <v>0</v>
      </c>
      <c r="AH82" s="185">
        <f>(E83+F83+G83+I83+P83+Q83+R83+S83+T83+U83+Y83+Z83+AA83)/1000</f>
        <v>0</v>
      </c>
      <c r="AI82" s="186">
        <f>(AB83+AC83+AD83)/1000</f>
        <v>0</v>
      </c>
      <c r="AJ82" s="196">
        <f>SUM(AG82:AI83)</f>
        <v>0</v>
      </c>
    </row>
    <row r="83" spans="1:36" ht="9.4" customHeight="1">
      <c r="A83" s="229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94"/>
      <c r="AF83" s="228"/>
      <c r="AG83" s="184"/>
      <c r="AH83" s="185"/>
      <c r="AI83" s="186"/>
      <c r="AJ83" s="196"/>
    </row>
    <row r="84" spans="1:36" ht="9.4" customHeight="1">
      <c r="A84" s="229" t="s">
        <v>98</v>
      </c>
      <c r="B84" s="92">
        <v>3.47</v>
      </c>
      <c r="C84" s="87">
        <v>13.30</v>
      </c>
      <c r="D84" s="87"/>
      <c r="E84" s="87">
        <v>4</v>
      </c>
      <c r="F84" s="87">
        <v>17.80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0.90</v>
      </c>
      <c r="U84" s="91">
        <v>11.25</v>
      </c>
      <c r="V84" s="92"/>
      <c r="W84" s="87">
        <v>2</v>
      </c>
      <c r="X84" s="87"/>
      <c r="Y84" s="87"/>
      <c r="Z84" s="86">
        <v>2.70</v>
      </c>
      <c r="AA84" s="94"/>
      <c r="AB84" s="87"/>
      <c r="AC84" s="87"/>
      <c r="AD84" s="90"/>
      <c r="AE84" s="194"/>
      <c r="AF84" s="228" t="s">
        <v>99</v>
      </c>
      <c r="AG84" s="184">
        <f>(B85+C85+D85+H85+J85+K85+L85+M85+N85+O85+V85+W85+X85)/1000</f>
        <v>0.17999999999999999</v>
      </c>
      <c r="AH84" s="185">
        <f>(E85+F85+G85+I85+P85+Q85+R85+S85+T85+U85+Y85+Z85+AA85)/1000</f>
        <v>1.1704000000000001</v>
      </c>
      <c r="AI84" s="186">
        <f>(AB85+AC85+AD85)/1000</f>
        <v>0</v>
      </c>
      <c r="AJ84" s="196">
        <f>SUM(AG84:AI85)</f>
        <v>1.3504</v>
      </c>
    </row>
    <row r="85" spans="1:36" ht="9.4" customHeight="1">
      <c r="A85" s="229"/>
      <c r="B85" s="79">
        <v>30</v>
      </c>
      <c r="C85" s="80">
        <v>80</v>
      </c>
      <c r="D85" s="80">
        <f>D84*F11</f>
        <v>0</v>
      </c>
      <c r="E85" s="80">
        <f>E84*F12</f>
        <v>128</v>
      </c>
      <c r="F85" s="80">
        <f>F84*F12</f>
        <v>569.60000000000002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v>4</v>
      </c>
      <c r="O85" s="80">
        <f>O84*F11</f>
        <v>54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f>T84*F12</f>
        <v>28.800000000000001</v>
      </c>
      <c r="U85" s="83">
        <f>U84*F12</f>
        <v>360</v>
      </c>
      <c r="V85" s="79">
        <f>V84*F11</f>
        <v>0</v>
      </c>
      <c r="W85" s="80">
        <f>W84*F11</f>
        <v>12</v>
      </c>
      <c r="X85" s="80">
        <f>X84*F11</f>
        <v>0</v>
      </c>
      <c r="Y85" s="80">
        <f>Y84*F12</f>
        <v>0</v>
      </c>
      <c r="Z85" s="80">
        <v>84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94"/>
      <c r="AF85" s="228"/>
      <c r="AG85" s="184"/>
      <c r="AH85" s="185"/>
      <c r="AI85" s="186"/>
      <c r="AJ85" s="196"/>
    </row>
    <row r="86" spans="1:36" ht="9.4" customHeight="1">
      <c r="A86" s="229" t="s">
        <v>100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25.25</v>
      </c>
      <c r="X86" s="87"/>
      <c r="Y86" s="87"/>
      <c r="Z86" s="86">
        <v>33.60</v>
      </c>
      <c r="AA86" s="94"/>
      <c r="AB86" s="87"/>
      <c r="AC86" s="87"/>
      <c r="AD86" s="90"/>
      <c r="AE86" s="194"/>
      <c r="AF86" s="228" t="s">
        <v>101</v>
      </c>
      <c r="AG86" s="184">
        <f>(B87+C87+D87+H87+J87+K87+L87+M87+N87+O87+V87+W87+X87)/1000</f>
        <v>0.155</v>
      </c>
      <c r="AH86" s="185">
        <f>(E87+F87+G87+I87+P87+Q87+R87+S87+T87+U87+Y87+Z87+AA87)/1000</f>
        <v>1.0752000000000002</v>
      </c>
      <c r="AI86" s="186">
        <f>(AB87+AC87+AD87)/1000</f>
        <v>0</v>
      </c>
      <c r="AJ86" s="196">
        <f>SUM(AG86:AI87)</f>
        <v>1.2302000000000002</v>
      </c>
    </row>
    <row r="87" spans="1:36" ht="9.4" customHeight="1">
      <c r="A87" s="229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v>155</v>
      </c>
      <c r="X87" s="80">
        <f>X86*F11</f>
        <v>0</v>
      </c>
      <c r="Y87" s="80">
        <f>Y86*F12</f>
        <v>0</v>
      </c>
      <c r="Z87" s="80">
        <f>Z86*F12</f>
        <v>1075.2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94"/>
      <c r="AF87" s="228"/>
      <c r="AG87" s="184"/>
      <c r="AH87" s="185"/>
      <c r="AI87" s="186"/>
      <c r="AJ87" s="196"/>
    </row>
    <row r="88" spans="1:36" ht="9.4" customHeight="1">
      <c r="A88" s="229" t="s">
        <v>102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94"/>
      <c r="AF88" s="228" t="s">
        <v>103</v>
      </c>
      <c r="AG88" s="184">
        <f>(B89+C89+D89+H89+J89+K89+L89+M89+N89+O89+V89+W89+X89)/1000</f>
        <v>0</v>
      </c>
      <c r="AH88" s="185">
        <f>(E89+F89+G89+I89+P89+Q89+R89+S89+T89+U89+Y89+Z89+AA89)/1000</f>
        <v>0</v>
      </c>
      <c r="AI88" s="186">
        <f>(AB89+AC89+AD89)/1000</f>
        <v>0</v>
      </c>
      <c r="AJ88" s="196">
        <f>SUM(AG88:AI89)</f>
        <v>0</v>
      </c>
    </row>
    <row r="89" spans="1:36" ht="9.4" customHeight="1">
      <c r="A89" s="229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94"/>
      <c r="AF89" s="228"/>
      <c r="AG89" s="184"/>
      <c r="AH89" s="185"/>
      <c r="AI89" s="186"/>
      <c r="AJ89" s="196"/>
    </row>
    <row r="90" spans="1:36" ht="9.4" customHeight="1">
      <c r="A90" s="229" t="s">
        <v>104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94"/>
      <c r="AF90" s="228" t="s">
        <v>105</v>
      </c>
      <c r="AG90" s="184">
        <f>(B91+C91+D91+H91+J91+K91+L91+M91+N91+O91+V91+W91+X91)/1000</f>
        <v>0</v>
      </c>
      <c r="AH90" s="185">
        <f>(E91+F91+G91+I91+P91+Q91+R91+S91+T91+U91+Y91+Z91+AA91)/1000</f>
        <v>0</v>
      </c>
      <c r="AI90" s="186">
        <f>(AB91+AC91+AD91)/1000</f>
        <v>0</v>
      </c>
      <c r="AJ90" s="196">
        <f>SUM(AG90:AI91)</f>
        <v>0</v>
      </c>
    </row>
    <row r="91" spans="1:36" ht="9.4" customHeight="1">
      <c r="A91" s="229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94"/>
      <c r="AF91" s="228"/>
      <c r="AG91" s="184"/>
      <c r="AH91" s="185"/>
      <c r="AI91" s="186"/>
      <c r="AJ91" s="196"/>
    </row>
    <row r="92" spans="1:36" ht="9.4" customHeight="1">
      <c r="A92" s="230" t="s">
        <v>106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94"/>
      <c r="AF92" s="228" t="s">
        <v>107</v>
      </c>
      <c r="AG92" s="184">
        <f>(B93+C93+D93+H93+J93+K93+L93+M93+N93+O93+V93+W93+X93)/1000</f>
        <v>0</v>
      </c>
      <c r="AH92" s="185">
        <f>(E93+F93+G93+I93+P93+Q93+R93+S93+T93+U93+Y93+Z93+AA93)/1000</f>
        <v>0</v>
      </c>
      <c r="AI92" s="186">
        <f>(AB93+AC93+AD93)/1000</f>
        <v>0</v>
      </c>
      <c r="AJ92" s="196">
        <f>SUM(AG92:AI93)</f>
        <v>0</v>
      </c>
    </row>
    <row r="93" spans="1:36" ht="9.4" customHeight="1">
      <c r="A93" s="230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94"/>
      <c r="AF93" s="228"/>
      <c r="AG93" s="184"/>
      <c r="AH93" s="185"/>
      <c r="AI93" s="186"/>
      <c r="AJ93" s="196"/>
    </row>
    <row r="94" spans="1:36" ht="9.4" customHeight="1">
      <c r="A94" s="229" t="s">
        <v>108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94"/>
      <c r="AF94" s="228" t="s">
        <v>109</v>
      </c>
      <c r="AG94" s="184">
        <f>(B95+C95+D95+H95+J95+K95+L95+M95+N95+O95+V95+W95+X95)/1000</f>
        <v>0</v>
      </c>
      <c r="AH94" s="185">
        <f>(E95+F95+G95+I95+P95+Q95+R95+S95+T95+U95+Y95+Z95+AA95)/1000</f>
        <v>0</v>
      </c>
      <c r="AI94" s="186">
        <f>(AB95+AC95+AD95)/1000</f>
        <v>0</v>
      </c>
      <c r="AJ94" s="196">
        <f>SUM(AG94:AI95)</f>
        <v>0</v>
      </c>
    </row>
    <row r="95" spans="1:36" ht="9.4" customHeight="1">
      <c r="A95" s="229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94"/>
      <c r="AF95" s="228"/>
      <c r="AG95" s="184"/>
      <c r="AH95" s="185"/>
      <c r="AI95" s="186"/>
      <c r="AJ95" s="196"/>
    </row>
    <row r="96" spans="1:36" ht="9.4" customHeight="1">
      <c r="A96" s="229" t="s">
        <v>110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21.60</v>
      </c>
      <c r="V96" s="92"/>
      <c r="W96" s="87"/>
      <c r="X96" s="87"/>
      <c r="Y96" s="87"/>
      <c r="Z96" s="86"/>
      <c r="AA96" s="94"/>
      <c r="AB96" s="87"/>
      <c r="AC96" s="87"/>
      <c r="AD96" s="90"/>
      <c r="AE96" s="194"/>
      <c r="AF96" s="228" t="s">
        <v>111</v>
      </c>
      <c r="AG96" s="184">
        <f>(B97+C97+D97+H97+J97+K97+L97+M97+N97+O97+V97+W97+X97)/1000</f>
        <v>0.109</v>
      </c>
      <c r="AH96" s="185">
        <f>(E97+F97+G97+I97+P97+Q97+R97+S97+T97+U97+Y97+Z97+AA97)/1000</f>
        <v>0.69120000000000004</v>
      </c>
      <c r="AI96" s="186">
        <f>(AB97+AC97+AD97)/1000</f>
        <v>0</v>
      </c>
      <c r="AJ96" s="196">
        <f>SUM(AG96:AI97)</f>
        <v>0.80020000000000002</v>
      </c>
    </row>
    <row r="97" spans="1:36" ht="9.4" customHeight="1">
      <c r="A97" s="229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109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691.20000000000005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94"/>
      <c r="AF97" s="228"/>
      <c r="AG97" s="184"/>
      <c r="AH97" s="185"/>
      <c r="AI97" s="186"/>
      <c r="AJ97" s="196"/>
    </row>
    <row r="98" spans="1:36" ht="9.4" customHeight="1">
      <c r="A98" s="229" t="s">
        <v>112</v>
      </c>
      <c r="B98" s="92"/>
      <c r="C98" s="87"/>
      <c r="D98" s="87"/>
      <c r="E98" s="87"/>
      <c r="F98" s="87"/>
      <c r="G98" s="88"/>
      <c r="H98" s="89">
        <v>150</v>
      </c>
      <c r="I98" s="91">
        <v>190</v>
      </c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94"/>
      <c r="AF98" s="228" t="s">
        <v>113</v>
      </c>
      <c r="AG98" s="184">
        <f>(B99+C99+D99+H99+J99+K99+L99+M99+N99+O99+V99+W99+X99)/1000</f>
        <v>0.90000000000000002</v>
      </c>
      <c r="AH98" s="185">
        <f>(E99+F99+G99+I99+P99+Q99+R99+S99+T99+U99+Y99+Z99+AA99)/1000</f>
        <v>6.0999999999999996</v>
      </c>
      <c r="AI98" s="186">
        <f>(AB99+AC99+AD99)/1000</f>
        <v>0</v>
      </c>
      <c r="AJ98" s="196">
        <f>SUM(AG98:AI99)</f>
        <v>7</v>
      </c>
    </row>
    <row r="99" spans="1:36" ht="9.4" customHeight="1">
      <c r="A99" s="229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900</v>
      </c>
      <c r="I99" s="84">
        <v>6100</v>
      </c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94"/>
      <c r="AF99" s="228"/>
      <c r="AG99" s="184"/>
      <c r="AH99" s="185"/>
      <c r="AI99" s="186"/>
      <c r="AJ99" s="196"/>
    </row>
    <row r="100" spans="1:36" ht="9.4" customHeight="1">
      <c r="A100" s="229" t="s">
        <v>114</v>
      </c>
      <c r="B100" s="92"/>
      <c r="C100" s="87"/>
      <c r="D100" s="87"/>
      <c r="E100" s="87"/>
      <c r="F100" s="87"/>
      <c r="G100" s="88"/>
      <c r="H100" s="89"/>
      <c r="I100" s="91"/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94"/>
      <c r="AF100" s="228" t="s">
        <v>115</v>
      </c>
      <c r="AG100" s="184">
        <f>(B101+C101+D101+H101+J101+K101+L101+M101+N101+O101+V101+W101+X101)/1000</f>
        <v>0</v>
      </c>
      <c r="AH100" s="185">
        <f>(E101+F101+G101+I101+P101+Q101+R101+S101+T101+U101+Y101+Z101+AA101)/1000</f>
        <v>0</v>
      </c>
      <c r="AI100" s="186">
        <f>(AB101+AC101+AD101)/1000</f>
        <v>0</v>
      </c>
      <c r="AJ100" s="196">
        <f>SUM(AG100:AI101)</f>
        <v>0</v>
      </c>
    </row>
    <row r="101" spans="1:36" ht="9.4" customHeight="1">
      <c r="A101" s="229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0</v>
      </c>
      <c r="I101" s="84"/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94"/>
      <c r="AF101" s="228"/>
      <c r="AG101" s="184"/>
      <c r="AH101" s="185"/>
      <c r="AI101" s="186"/>
      <c r="AJ101" s="196"/>
    </row>
    <row r="102" spans="1:36" ht="9.4" customHeight="1">
      <c r="A102" s="230" t="s">
        <v>157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94"/>
      <c r="AF102" s="161">
        <v>615048</v>
      </c>
      <c r="AG102" s="184">
        <f>(B103+C103+D103+H103+J103+K103+L103+M103+N103+O103+V103+W103+X103)/1000</f>
        <v>0</v>
      </c>
      <c r="AH102" s="185">
        <f>(E103+F103+G103+I103+P103+Q103+R103+S103+T103+U103+Y103+Z103+AA103)/1000</f>
        <v>0</v>
      </c>
      <c r="AI102" s="186">
        <f>(AB103+AC103+AD103)/1000</f>
        <v>0</v>
      </c>
      <c r="AJ102" s="196">
        <f>SUM(AG102:AI103)</f>
        <v>0</v>
      </c>
    </row>
    <row r="103" spans="1:36" ht="9.4" customHeight="1">
      <c r="A103" s="230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/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94"/>
      <c r="AF103" s="161"/>
      <c r="AG103" s="184"/>
      <c r="AH103" s="185"/>
      <c r="AI103" s="186"/>
      <c r="AJ103" s="196"/>
    </row>
    <row r="104" spans="1:36" ht="9.4" customHeight="1">
      <c r="A104" s="229" t="s">
        <v>116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50</v>
      </c>
      <c r="L104" s="87"/>
      <c r="M104" s="87"/>
      <c r="N104" s="87"/>
      <c r="O104" s="87"/>
      <c r="P104" s="87"/>
      <c r="Q104" s="87">
        <v>60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94"/>
      <c r="AF104" s="228" t="s">
        <v>117</v>
      </c>
      <c r="AG104" s="184">
        <f>(B105+C105+D105+H105+J105+K105+L105+M105+N105+O105+V105+W105+X105)/1000</f>
        <v>0.29999999999999999</v>
      </c>
      <c r="AH104" s="185">
        <f>(E105+F105+G105+I105+P105+Q105+R105+S105+T105+U105+Y105+Z105+AA105)/1000</f>
        <v>1.9199999999999999</v>
      </c>
      <c r="AI104" s="186">
        <f>(AB105+AC105+AD105)/1000</f>
        <v>0</v>
      </c>
      <c r="AJ104" s="196">
        <f>SUM(AG104:AI105)</f>
        <v>2.2199999999999998</v>
      </c>
    </row>
    <row r="105" spans="1:36" ht="9.4" customHeight="1">
      <c r="A105" s="229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300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1920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94"/>
      <c r="AF105" s="228"/>
      <c r="AG105" s="184"/>
      <c r="AH105" s="185"/>
      <c r="AI105" s="186"/>
      <c r="AJ105" s="196"/>
    </row>
    <row r="106" spans="1:36" ht="9.4" customHeight="1">
      <c r="A106" s="229" t="s">
        <v>118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94"/>
      <c r="AF106" s="228" t="s">
        <v>119</v>
      </c>
      <c r="AG106" s="184">
        <f>(B107+C107+D107+H107+J107+K107+L107+M107+N107+O107+V107+W107+X107)/1000</f>
        <v>0</v>
      </c>
      <c r="AH106" s="185">
        <f>(E107+F107+G107+I107+P107+Q107+R107+S107+T107+U107+Y107+Z107+AA107)/1000</f>
        <v>0</v>
      </c>
      <c r="AI106" s="186">
        <f>(AB107+AC107+AD107)/1000</f>
        <v>0</v>
      </c>
      <c r="AJ106" s="196">
        <f>SUM(AG106:AI107)</f>
        <v>0</v>
      </c>
    </row>
    <row r="107" spans="1:36" ht="9.4" customHeight="1">
      <c r="A107" s="229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94"/>
      <c r="AF107" s="228"/>
      <c r="AG107" s="184"/>
      <c r="AH107" s="185"/>
      <c r="AI107" s="186"/>
      <c r="AJ107" s="196"/>
    </row>
    <row r="108" spans="1:36" ht="9.4" customHeight="1">
      <c r="A108" s="229" t="s">
        <v>120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7.20</v>
      </c>
      <c r="L108" s="87">
        <v>4</v>
      </c>
      <c r="M108" s="87"/>
      <c r="N108" s="87"/>
      <c r="O108" s="87"/>
      <c r="P108" s="87"/>
      <c r="Q108" s="87">
        <v>8.60</v>
      </c>
      <c r="R108" s="86">
        <v>5.60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94"/>
      <c r="AF108" s="228" t="s">
        <v>121</v>
      </c>
      <c r="AG108" s="184">
        <f>(B109+C109+D109+H109+J109+K109+L109+M109+N109+O109+V109+W109+X109)/1000</f>
        <v>0.06720000000000001</v>
      </c>
      <c r="AH108" s="185">
        <f>(E109+F109+G109+I109+P109+Q109+R109+S109+T109+U109+Y109+Z109+AA109)/1000</f>
        <v>0.45319999999999999</v>
      </c>
      <c r="AI108" s="186">
        <f>(AB109+AC109+AD109)/1000</f>
        <v>0</v>
      </c>
      <c r="AJ108" s="196">
        <f>SUM(AG108:AI109)</f>
        <v>0.52039999999999997</v>
      </c>
    </row>
    <row r="109" spans="1:36" ht="9.4" customHeight="1">
      <c r="A109" s="229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43.200000000000003</v>
      </c>
      <c r="L109" s="80">
        <v>24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274</v>
      </c>
      <c r="R109" s="80">
        <f>R108*F12</f>
        <v>179.19999999999999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94"/>
      <c r="AF109" s="228"/>
      <c r="AG109" s="184"/>
      <c r="AH109" s="185"/>
      <c r="AI109" s="186"/>
      <c r="AJ109" s="196"/>
    </row>
    <row r="110" spans="1:36" ht="9.4" customHeight="1">
      <c r="A110" s="229" t="s">
        <v>122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9.60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94"/>
      <c r="AF110" s="228" t="s">
        <v>123</v>
      </c>
      <c r="AG110" s="184">
        <f>(B111+C111+D111+H111+J111+K111+L111+M111+N111+O111+V111+W111+X111)/1000</f>
        <v>0.048000000000000001</v>
      </c>
      <c r="AH110" s="185">
        <f>(E111+F111+G111+I111+P111+Q111+R111+S111+T111+U111+Y111+Z111+AA111)/1000</f>
        <v>0.32200000000000001</v>
      </c>
      <c r="AI110" s="186">
        <f>(AB111+AC111+AD111)/1000</f>
        <v>0</v>
      </c>
      <c r="AJ110" s="196">
        <f>SUM(AG110:AI111)</f>
        <v>0.37</v>
      </c>
    </row>
    <row r="111" spans="1:36" ht="9.4" customHeight="1">
      <c r="A111" s="229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48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322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94"/>
      <c r="AF111" s="228"/>
      <c r="AG111" s="184"/>
      <c r="AH111" s="185"/>
      <c r="AI111" s="186"/>
      <c r="AJ111" s="196"/>
    </row>
    <row r="112" spans="1:36" ht="9.4" customHeight="1">
      <c r="A112" s="229" t="s">
        <v>124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94"/>
      <c r="AF112" s="228" t="s">
        <v>125</v>
      </c>
      <c r="AG112" s="184">
        <f>(B113+C113+D113+H113+J113+K113+L113+M113+N113+O113+V113+W113+X113)/1000</f>
        <v>0</v>
      </c>
      <c r="AH112" s="185">
        <f>(E113+F113+G113+I113+P113+Q113+R113+S113+T113+U113+Y113+Z113+AA113)/1000</f>
        <v>0</v>
      </c>
      <c r="AI112" s="186">
        <f>(AB113+AC113+AD113)/1000</f>
        <v>0</v>
      </c>
      <c r="AJ112" s="196">
        <f>SUM(AG112:AI113)</f>
        <v>0</v>
      </c>
    </row>
    <row r="113" spans="1:36" ht="9.4" customHeight="1">
      <c r="A113" s="229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94"/>
      <c r="AF113" s="228"/>
      <c r="AG113" s="184"/>
      <c r="AH113" s="185"/>
      <c r="AI113" s="186"/>
      <c r="AJ113" s="196"/>
    </row>
    <row r="114" spans="1:36" ht="9.4" customHeight="1">
      <c r="A114" s="229" t="s">
        <v>126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94"/>
      <c r="AF114" s="228" t="s">
        <v>127</v>
      </c>
      <c r="AG114" s="184">
        <f>(B115+C115+D115+H115+J115+K115+L115+M115+N115+O115+V115+W115+X115)/1000</f>
        <v>0</v>
      </c>
      <c r="AH114" s="185">
        <f>(E115+F115+G115+I115+P115+Q115+R115+S115+T115+U115+Y115+Z115+AA115)/1000</f>
        <v>0</v>
      </c>
      <c r="AI114" s="186">
        <f>(AB115+AC115+AD115)/1000</f>
        <v>0</v>
      </c>
      <c r="AJ114" s="196">
        <f>SUM(AG114:AI115)</f>
        <v>0</v>
      </c>
    </row>
    <row r="115" spans="1:36" ht="9.4" customHeight="1">
      <c r="A115" s="229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94"/>
      <c r="AF115" s="228"/>
      <c r="AG115" s="184"/>
      <c r="AH115" s="185"/>
      <c r="AI115" s="186"/>
      <c r="AJ115" s="196"/>
    </row>
    <row r="116" spans="1:36" ht="9.4" customHeight="1">
      <c r="A116" s="229" t="s">
        <v>128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94"/>
      <c r="AF116" s="228" t="s">
        <v>129</v>
      </c>
      <c r="AG116" s="184">
        <f>(B117+C117+D117+H117+J117+K117+L117+M117+N117+O117+V117+W117+X117)/1000</f>
        <v>0.029999999999999999</v>
      </c>
      <c r="AH116" s="185">
        <f>(E117+F117+G117+I117+P117+Q117+R117+S117+T117+U117+Y117+Z117+AA117)/1000</f>
        <v>0.23999999999999999</v>
      </c>
      <c r="AI116" s="186">
        <f>(AB117+AC117+AD117)/1000</f>
        <v>0</v>
      </c>
      <c r="AJ116" s="196">
        <f>SUM(AG116:AI117)</f>
        <v>0.27000000000000002</v>
      </c>
    </row>
    <row r="117" spans="1:36" ht="9.4" customHeight="1">
      <c r="A117" s="229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30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f>T116*F12</f>
        <v>240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94"/>
      <c r="AF117" s="228"/>
      <c r="AG117" s="184"/>
      <c r="AH117" s="185"/>
      <c r="AI117" s="186"/>
      <c r="AJ117" s="196"/>
    </row>
    <row r="118" spans="1:36" ht="9.4" customHeight="1">
      <c r="A118" s="229" t="s">
        <v>130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94"/>
      <c r="AF118" s="228" t="s">
        <v>131</v>
      </c>
      <c r="AG118" s="184">
        <f>(B119+C119+D119+H119+J119+K119+L119+M119+N119+O119+V119+W119+X119)/1000</f>
        <v>0.19800000000000001</v>
      </c>
      <c r="AH118" s="185">
        <f>(E119+F119+G119+I119+P119+Q119+R119+S119+T119+U119+Y119+Z119+AA119)/1000</f>
        <v>1.712</v>
      </c>
      <c r="AI118" s="186">
        <f>(AB119+AC119+AD119)/1000</f>
        <v>0</v>
      </c>
      <c r="AJ118" s="196">
        <f>SUM(AG118:AI119)</f>
        <v>1.9099999999999999</v>
      </c>
    </row>
    <row r="119" spans="1:36" ht="9.4" customHeight="1">
      <c r="A119" s="229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198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1712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94"/>
      <c r="AF119" s="228"/>
      <c r="AG119" s="184"/>
      <c r="AH119" s="185"/>
      <c r="AI119" s="186"/>
      <c r="AJ119" s="196"/>
    </row>
    <row r="120" spans="1:36" ht="9.4" customHeight="1">
      <c r="A120" s="229" t="s">
        <v>132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94"/>
      <c r="AF120" s="228" t="s">
        <v>133</v>
      </c>
      <c r="AG120" s="184">
        <f>(B121+C121+D121+H121+J121+K121+L121+M121+N121+O121+V121+W121+X121)/1000</f>
        <v>0.14999999999999999</v>
      </c>
      <c r="AH120" s="185">
        <f>(E121+F121+G121+I121+P121+Q121+R121+S121+T121+U121+Y121+Z121+AA121)/1000</f>
        <v>0.95999999999999996</v>
      </c>
      <c r="AI120" s="186">
        <f>(AB121+AC121+AD121)/1000</f>
        <v>0</v>
      </c>
      <c r="AJ120" s="196">
        <f>SUM(AG120:AI121)</f>
        <v>1.1099999999999999</v>
      </c>
    </row>
    <row r="121" spans="1:36" ht="9.4" customHeight="1">
      <c r="A121" s="229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f>O120*F11</f>
        <v>150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960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94"/>
      <c r="AF121" s="228"/>
      <c r="AG121" s="184"/>
      <c r="AH121" s="185"/>
      <c r="AI121" s="186"/>
      <c r="AJ121" s="196"/>
    </row>
    <row r="122" spans="1:36" ht="9.4" customHeight="1">
      <c r="A122" s="232" t="s">
        <v>134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8.40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94"/>
      <c r="AF122" s="228" t="s">
        <v>135</v>
      </c>
      <c r="AG122" s="184">
        <f>(B123+C123+D123+H123+J123+K123+L123+M123+N123+O123+V123+W123+X123)/1000</f>
        <v>0.221</v>
      </c>
      <c r="AH122" s="185">
        <f>(E123+F123+G123+I123+P123+Q123+R123+S123+T123+U123+Y123+Z123+AA123)/1000</f>
        <v>1.8688</v>
      </c>
      <c r="AI122" s="186">
        <f>(AB123+AC123+AD123)/1000</f>
        <v>0</v>
      </c>
      <c r="AJ122" s="196">
        <f>SUM(AG122:AI123)</f>
        <v>2.0897999999999999</v>
      </c>
    </row>
    <row r="123" spans="1:36" ht="9.4" customHeight="1">
      <c r="A123" s="232"/>
      <c r="B123" s="79">
        <f>B122*F11</f>
        <v>0</v>
      </c>
      <c r="C123" s="80">
        <f>C122*F11</f>
        <v>0</v>
      </c>
      <c r="D123" s="80">
        <v>180</v>
      </c>
      <c r="E123" s="80">
        <f>E122*F12</f>
        <v>0</v>
      </c>
      <c r="F123" s="80">
        <f>F122*F12</f>
        <v>0</v>
      </c>
      <c r="G123" s="81">
        <f>G122*F12</f>
        <v>1600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41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268.80000000000001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94"/>
      <c r="AF123" s="228"/>
      <c r="AG123" s="184"/>
      <c r="AH123" s="185"/>
      <c r="AI123" s="186"/>
      <c r="AJ123" s="196"/>
    </row>
    <row r="124" spans="1:36" ht="9.4" customHeight="1">
      <c r="A124" s="231" t="s">
        <v>136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94"/>
      <c r="AF124" s="228" t="s">
        <v>137</v>
      </c>
      <c r="AG124" s="184">
        <f>(B125+C125+D125+H125+J125+K125+L125+M125+N125+O125+V125+W125+X125)/1000</f>
        <v>0</v>
      </c>
      <c r="AH124" s="185">
        <f>(E125+F125+G125+I125+P125+Q125+R125+S125+T125+U125+Y125+Z125+AA125)/1000</f>
        <v>0</v>
      </c>
      <c r="AI124" s="186">
        <f>(AB125+AC125+AD125)/1000</f>
        <v>0</v>
      </c>
      <c r="AJ124" s="196">
        <f>SUM(AG124:AI125)</f>
        <v>0</v>
      </c>
    </row>
    <row r="125" spans="1:36" ht="9.4" customHeight="1">
      <c r="A125" s="231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94"/>
      <c r="AF125" s="228"/>
      <c r="AG125" s="184"/>
      <c r="AH125" s="185"/>
      <c r="AI125" s="186"/>
      <c r="AJ125" s="196"/>
    </row>
    <row r="126" spans="1:36" ht="9.4" customHeight="1">
      <c r="A126" s="229" t="s">
        <v>138</v>
      </c>
      <c r="B126" s="92"/>
      <c r="C126" s="87">
        <v>0.20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94"/>
      <c r="AF126" s="228" t="s">
        <v>139</v>
      </c>
      <c r="AG126" s="184">
        <f>(B127+C127+D127+H127+J127+K127+L127+M127+N127+O127+V127+W127+X127)/1000</f>
        <v>0.0016000000000000001</v>
      </c>
      <c r="AH126" s="185">
        <f>(E127+F127+G127+I127+P127+Q127+R127+S127+T127+U127+Y127+Z127+AA127)/1000</f>
        <v>0.0073600000000000002</v>
      </c>
      <c r="AI126" s="186">
        <f>(AB127+AC127+AD127)/1000</f>
        <v>0</v>
      </c>
      <c r="AJ126" s="196">
        <f>SUM(AG126:AI127)</f>
        <v>0.0089600000000000009</v>
      </c>
    </row>
    <row r="127" spans="1:36" ht="9.4" customHeight="1">
      <c r="A127" s="229"/>
      <c r="B127" s="79">
        <f>B126*F11</f>
        <v>0</v>
      </c>
      <c r="C127" s="80">
        <v>1.60</v>
      </c>
      <c r="D127" s="80">
        <f>D126*F11</f>
        <v>0</v>
      </c>
      <c r="E127" s="80">
        <f>E126*F12</f>
        <v>0</v>
      </c>
      <c r="F127" s="80">
        <f>F126*F12</f>
        <v>7.3600000000000003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94"/>
      <c r="AF127" s="228"/>
      <c r="AG127" s="184"/>
      <c r="AH127" s="185"/>
      <c r="AI127" s="186"/>
      <c r="AJ127" s="196"/>
    </row>
    <row r="128" spans="1:36" ht="9.4" customHeight="1">
      <c r="A128" s="229" t="s">
        <v>140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94"/>
      <c r="AF128" s="228" t="s">
        <v>141</v>
      </c>
      <c r="AG128" s="184">
        <f>(B129+C129+D129+H129+J129+K129+L129+M129+N129+O129+V129+W129+X129)/1000</f>
        <v>0</v>
      </c>
      <c r="AH128" s="185">
        <f>(E129+F129+G129+I129+P129+Q129+R129+S129+T129+U129+Y129+Z129+AA129)/1000</f>
        <v>0</v>
      </c>
      <c r="AI128" s="186">
        <f>(AB129+AC129+AD129)/1000</f>
        <v>0</v>
      </c>
      <c r="AJ128" s="196">
        <f>SUM(AG128:AI129)</f>
        <v>0</v>
      </c>
    </row>
    <row r="129" spans="1:36" ht="9.4" customHeight="1">
      <c r="A129" s="229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94"/>
      <c r="AF129" s="228"/>
      <c r="AG129" s="184"/>
      <c r="AH129" s="185"/>
      <c r="AI129" s="186"/>
      <c r="AJ129" s="196"/>
    </row>
    <row r="130" spans="1:36" ht="9.4" customHeight="1">
      <c r="A130" s="229" t="s">
        <v>142</v>
      </c>
      <c r="B130" s="92">
        <v>0.5</v>
      </c>
      <c r="C130" s="87"/>
      <c r="D130" s="87"/>
      <c r="E130" s="87">
        <v>0.60</v>
      </c>
      <c r="F130" s="87"/>
      <c r="G130" s="88"/>
      <c r="H130" s="89"/>
      <c r="I130" s="91"/>
      <c r="J130" s="92"/>
      <c r="K130" s="87">
        <v>0.80</v>
      </c>
      <c r="L130" s="87">
        <v>0.70</v>
      </c>
      <c r="M130" s="87">
        <v>1.1000000000000001</v>
      </c>
      <c r="N130" s="87">
        <v>0.30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0.30</v>
      </c>
      <c r="X130" s="87"/>
      <c r="Y130" s="87"/>
      <c r="Z130" s="86">
        <v>0.40</v>
      </c>
      <c r="AA130" s="94"/>
      <c r="AB130" s="87"/>
      <c r="AC130" s="87"/>
      <c r="AD130" s="90"/>
      <c r="AE130" s="194"/>
      <c r="AF130" s="228" t="s">
        <v>143</v>
      </c>
      <c r="AG130" s="184">
        <f>(B131+C131+D131+H131+J131+K131+L131+M131+N131+O131+V131+W131+X131)/1000</f>
        <v>0.018400000000000003</v>
      </c>
      <c r="AH130" s="185">
        <f>(E131+F131+G131+I131+P131+Q131+R131+S131+T131+U131+Y131+Z131+AA131)/1000</f>
        <v>0.16</v>
      </c>
      <c r="AI130" s="186">
        <f>(AB131+AC131+AD131)/1000</f>
        <v>0</v>
      </c>
      <c r="AJ130" s="196">
        <f>SUM(AG130:AI131)</f>
        <v>0.1784</v>
      </c>
    </row>
    <row r="131" spans="1:36" ht="9.4" customHeight="1">
      <c r="A131" s="229"/>
      <c r="B131" s="79">
        <f>B130*F11</f>
        <v>3</v>
      </c>
      <c r="C131" s="80">
        <f>C130*F11</f>
        <v>0</v>
      </c>
      <c r="D131" s="80">
        <f>D130*F11</f>
        <v>0</v>
      </c>
      <c r="E131" s="80">
        <f>E130*F12</f>
        <v>19.199999999999999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1</v>
      </c>
      <c r="L131" s="80">
        <f>L130*F11</f>
        <v>4.1999999999999993</v>
      </c>
      <c r="M131" s="80">
        <f>M130*F11</f>
        <v>6.6000000000000005</v>
      </c>
      <c r="N131" s="80">
        <f>N130*F11</f>
        <v>1.7999999999999998</v>
      </c>
      <c r="O131" s="80">
        <f>O130*F11</f>
        <v>0</v>
      </c>
      <c r="P131" s="80">
        <f>P130*F12</f>
        <v>0</v>
      </c>
      <c r="Q131" s="80">
        <f>Q130*F12</f>
        <v>32</v>
      </c>
      <c r="R131" s="80">
        <f>R130*F12</f>
        <v>32</v>
      </c>
      <c r="S131" s="80">
        <f>S130*F12</f>
        <v>48</v>
      </c>
      <c r="T131" s="82">
        <f>T130*F12</f>
        <v>16</v>
      </c>
      <c r="U131" s="83">
        <f>U130*F12</f>
        <v>0</v>
      </c>
      <c r="V131" s="79"/>
      <c r="W131" s="80">
        <f>W130*F11</f>
        <v>1.7999999999999998</v>
      </c>
      <c r="X131" s="80">
        <f>X130*F11</f>
        <v>0</v>
      </c>
      <c r="Y131" s="80"/>
      <c r="Z131" s="80">
        <f>Z130*F12</f>
        <v>12.800000000000001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94"/>
      <c r="AF131" s="228"/>
      <c r="AG131" s="184"/>
      <c r="AH131" s="185"/>
      <c r="AI131" s="186"/>
      <c r="AJ131" s="196"/>
    </row>
    <row r="132" spans="1:36" ht="9.4" customHeight="1">
      <c r="A132" s="230" t="s">
        <v>144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94"/>
      <c r="AF132" s="228" t="s">
        <v>145</v>
      </c>
      <c r="AG132" s="184">
        <f>(B133+C133+D133+H133+J133+K133+L133+M133+N133+O133+V133+W133+X133)/1000</f>
        <v>0</v>
      </c>
      <c r="AH132" s="185">
        <f>(E133+F133+G133+I133+P133+Q133+R133+S133+T133+U133+Y133+Z133+AA133)/1000</f>
        <v>0</v>
      </c>
      <c r="AI132" s="186">
        <f>(AB133+AC133+AD133)/1000</f>
        <v>0</v>
      </c>
      <c r="AJ132" s="196">
        <f>SUM(AG132:AI133)</f>
        <v>0</v>
      </c>
    </row>
    <row r="133" spans="1:36" ht="9.4" customHeight="1">
      <c r="A133" s="230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94"/>
      <c r="AF133" s="228"/>
      <c r="AG133" s="184"/>
      <c r="AH133" s="185"/>
      <c r="AI133" s="186"/>
      <c r="AJ133" s="196"/>
    </row>
    <row r="134" spans="1:36" ht="9.4" customHeight="1">
      <c r="A134" s="230" t="s">
        <v>146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>
        <v>1</v>
      </c>
      <c r="X134" s="86"/>
      <c r="Y134" s="86"/>
      <c r="Z134" s="86">
        <v>1.33</v>
      </c>
      <c r="AA134" s="94"/>
      <c r="AB134" s="87"/>
      <c r="AC134" s="86"/>
      <c r="AD134" s="90"/>
      <c r="AE134" s="194"/>
      <c r="AF134" s="228" t="s">
        <v>147</v>
      </c>
      <c r="AG134" s="184">
        <f>(B135+C135+D135+H135+J135+K135+L135+M135+N135+O135+V135+W135+X135)/1000</f>
        <v>0.0060000000000000001</v>
      </c>
      <c r="AH134" s="185">
        <f>(E135+F135+G135+I135+P135+Q135+R135+S135+T135+U135+Y135+Z135+AA135)/1000</f>
        <v>0.042560000000000001</v>
      </c>
      <c r="AI134" s="186">
        <f>(AB135+AC135+AD135)/1000</f>
        <v>0</v>
      </c>
      <c r="AJ134" s="196">
        <f>SUM(AG134:AI135)</f>
        <v>0.048559999999999999</v>
      </c>
    </row>
    <row r="135" spans="1:36" ht="9.4" customHeight="1">
      <c r="A135" s="230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6</v>
      </c>
      <c r="X135" s="80">
        <f>X134*F11</f>
        <v>0</v>
      </c>
      <c r="Y135" s="80">
        <f>Y134*F12</f>
        <v>0</v>
      </c>
      <c r="Z135" s="80">
        <f>Z134*F12</f>
        <v>42.560000000000002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94"/>
      <c r="AF135" s="228"/>
      <c r="AG135" s="184"/>
      <c r="AH135" s="185"/>
      <c r="AI135" s="186"/>
      <c r="AJ135" s="196"/>
    </row>
    <row r="136" spans="1:36" ht="9.4" customHeight="1">
      <c r="A136" s="233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94"/>
      <c r="AF136" s="161"/>
      <c r="AG136" s="184">
        <f>(B137+C137+D137+H137+J137+K137+L137+M137+N137+O137+V137+W137+X137)/1000</f>
        <v>0</v>
      </c>
      <c r="AH136" s="185">
        <f>(E137+F137+G137+I137+P137+Q137+R137+S137+T137+U137+Y137+Z137+AA137)/1000</f>
        <v>0</v>
      </c>
      <c r="AI136" s="186">
        <f>(AB137+AC137+AD137)/1000</f>
        <v>0</v>
      </c>
      <c r="AJ136" s="196">
        <f>SUM(AG136:AI137)</f>
        <v>0</v>
      </c>
    </row>
    <row r="137" spans="1:36" ht="9.4" customHeight="1">
      <c r="A137" s="233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94"/>
      <c r="AF137" s="161"/>
      <c r="AG137" s="184"/>
      <c r="AH137" s="185"/>
      <c r="AI137" s="186"/>
      <c r="AJ137" s="196"/>
    </row>
    <row r="138" spans="1:36" ht="15.95" customHeight="1">
      <c r="A138" s="9" t="s">
        <v>148</v>
      </c>
      <c r="B138" s="234" t="s">
        <v>3</v>
      </c>
      <c r="C138" s="234"/>
      <c r="D138" s="234"/>
      <c r="E138" s="23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149</v>
      </c>
      <c r="R138" s="141"/>
      <c r="S138" s="234"/>
      <c r="T138" s="234"/>
      <c r="U138" s="234"/>
      <c r="V138" s="8"/>
      <c r="W138" s="235" t="s">
        <v>150</v>
      </c>
      <c r="X138" s="235"/>
      <c r="Y138" s="235"/>
      <c r="Z138" s="23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12" customHeight="1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151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14.25" customHeight="1">
      <c r="A140" s="140" t="s">
        <v>152</v>
      </c>
      <c r="B140" s="7"/>
      <c r="C140" s="17" t="s">
        <v>153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154</v>
      </c>
      <c r="R140" s="141"/>
      <c r="S140" s="236"/>
      <c r="T140" s="236"/>
      <c r="U140" s="236"/>
      <c r="V140" s="8"/>
      <c r="W140" s="145" t="s">
        <v>158</v>
      </c>
      <c r="X140" s="145"/>
      <c r="Y140" s="145"/>
      <c r="Z140" s="145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14.25" customHeight="1">
      <c r="A141" s="142" t="s">
        <v>155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151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15" customHeight="1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6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6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6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5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5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5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5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5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5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5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5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5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5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5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5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5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5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5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5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5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5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5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5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5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5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5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5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5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5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5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5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5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5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5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5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5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5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5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5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5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5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5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5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5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5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5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5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5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5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5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5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5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5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5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5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5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5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5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5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5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5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5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5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5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5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5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5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5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5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5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5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5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5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5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5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5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5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5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5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5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5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5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5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5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5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5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5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5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5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5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5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5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5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5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5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5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5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5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5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5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5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5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5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5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5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5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5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5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5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5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5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5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5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5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5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5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5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5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5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8:11" ht="12">
      <c r="H267" s="27"/>
      <c r="I267" s="27"/>
      <c r="J267" s="27"/>
      <c r="K267" s="27"/>
    </row>
    <row r="268" spans="8:11" ht="12">
      <c r="H268" s="27"/>
      <c r="I268" s="27"/>
      <c r="J268" s="27"/>
      <c r="K268" s="27"/>
    </row>
    <row r="269" spans="8:11" ht="12">
      <c r="H269" s="27"/>
      <c r="I269" s="27"/>
      <c r="J269" s="27"/>
      <c r="K269" s="27"/>
    </row>
  </sheetData>
  <sheetProtection selectLockedCells="1" selectUnlockedCells="1"/>
  <mergeCells count="524"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conditionalFormatting sqref="F15:M15 B25:AD68 AG25:AJ68 B74:AD76 B78:AD137 AG78:AJ137">
    <cfRule type="cellIs" priority="1" dxfId="1" operator="equal" stopIfTrue="1">
      <formula>0</formula>
    </cfRule>
  </conditionalFormatting>
  <printOptions horizontalCentered="1"/>
  <pageMargins left="0" right="0" top="0" bottom="0" header="0.511805555555556" footer="0.511805555555556"/>
  <pageSetup orientation="landscape" paperSize="9" scale="75" r:id="rId2"/>
  <headerFooter alignWithMargins="0"/>
  <rowBreaks count="1" manualBreakCount="1">
    <brk id="70" max="25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20.05.25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Я</cp:lastModifiedBy>
  <cp:lastPrinted>2025-02-10T12:55:27Z</cp:lastPrinted>
  <dcterms:modified xsi:type="dcterms:W3CDTF">2025-05-20T09:36:19Z</dcterms:modified>
  <cp:category/>
</cp:coreProperties>
</file>