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1.04.25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<sst xmlns="http://schemas.openxmlformats.org/spreadsheetml/2006/main" uniqueCount="196">
  <si>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Утверждаю</t>
  </si>
  <si>
    <t xml:space="preserve"> Меню-требование на выдачу продуктов питания  N</t>
  </si>
  <si>
    <r>
      <t xml:space="preserve">Руководитель     _____________</t>
    </r>
    <r>
      <rPr>
        <rFont val="Times New Roman"/>
        <b val="false"/>
        <i val="false"/>
        <strike val="false"/>
        <color rgb="FF000000"/>
        <sz val="9"/>
        <u val="none"/>
      </rPr>
      <t xml:space="preserve">______________________</t>
    </r>
  </si>
  <si>
    <t>Долженко Н.В.</t>
  </si>
  <si>
    <t xml:space="preserve">            </t>
  </si>
  <si>
    <t>КОДЫ</t>
  </si>
  <si>
    <t>учреждения            (подпись)               (расшифровка подписи)</t>
  </si>
  <si>
    <t xml:space="preserve">                                           </t>
  </si>
  <si>
    <t xml:space="preserve">     </t>
  </si>
  <si>
    <t xml:space="preserve">        </t>
  </si>
  <si>
    <t>Форма 299     по ОКУД</t>
  </si>
  <si>
    <t>0504203</t>
  </si>
  <si>
    <t>"11   "апреля    2025г.</t>
  </si>
  <si>
    <t xml:space="preserve">                      </t>
  </si>
  <si>
    <t xml:space="preserve">                          </t>
  </si>
  <si>
    <t xml:space="preserve">             </t>
  </si>
  <si>
    <t xml:space="preserve">       </t>
  </si>
  <si>
    <t xml:space="preserve">на </t>
  </si>
  <si>
    <t>11 апреля</t>
  </si>
  <si>
    <t>по ОКПО</t>
  </si>
  <si>
    <t>Коды категорий довольствующихся (группы)</t>
  </si>
  <si>
    <t>плановая стоимость одного дня, руб.</t>
  </si>
  <si>
    <t>количество довольствую-щихся по пла-новой стои-мости одного дня</t>
  </si>
  <si>
    <t>плановая стоимость на всех доволь-ствующихся, руб.</t>
  </si>
  <si>
    <t>Фактичес-кая стоимость, руб.</t>
  </si>
  <si>
    <t>Численность детей фактическая</t>
  </si>
  <si>
    <t>Организация</t>
  </si>
  <si>
    <t>МКУ</t>
  </si>
  <si>
    <t>Управление образования  Шебекинского униципального округа</t>
  </si>
  <si>
    <t>Структурное подразделение     _____________________________________</t>
  </si>
  <si>
    <t xml:space="preserve"> МБДОУ "Детский сад "  села Купино</t>
  </si>
  <si>
    <t>суммарных категорий</t>
  </si>
  <si>
    <t>по плановой стоимости одного дня</t>
  </si>
  <si>
    <t xml:space="preserve">                                             </t>
  </si>
  <si>
    <t>Материально ответственное лицо  __________________________________</t>
  </si>
  <si>
    <t>Малахова Л.А.</t>
  </si>
  <si>
    <t xml:space="preserve">          </t>
  </si>
  <si>
    <t>Ясли</t>
  </si>
  <si>
    <t xml:space="preserve">              </t>
  </si>
  <si>
    <t>Сад</t>
  </si>
  <si>
    <t>Персонал</t>
  </si>
  <si>
    <t xml:space="preserve">      </t>
  </si>
  <si>
    <t xml:space="preserve">     Всего</t>
  </si>
  <si>
    <t xml:space="preserve">          Продукты питания</t>
  </si>
  <si>
    <r>
      <t xml:space="preserve">         </t>
    </r>
    <r>
      <rPr>
        <rFont val="Times New Roman"/>
        <b val="true"/>
        <i val="false"/>
        <strike val="false"/>
        <color rgb="FF000000"/>
        <sz val="8"/>
        <u val="none"/>
      </rPr>
      <t xml:space="preserve"> ЗАВТРАК</t>
    </r>
  </si>
  <si>
    <t>2 завтрак</t>
  </si>
  <si>
    <t>ОБЕД</t>
  </si>
  <si>
    <t>ПОЛДНИК</t>
  </si>
  <si>
    <t>Для обсл.персонала</t>
  </si>
  <si>
    <t>Ед. изм.</t>
  </si>
  <si>
    <t>Код</t>
  </si>
  <si>
    <t xml:space="preserve">   Расход продуктов питания (количество)</t>
  </si>
  <si>
    <t>ясли</t>
  </si>
  <si>
    <t>сад</t>
  </si>
  <si>
    <t>каша манная молочная</t>
  </si>
  <si>
    <t>чай с сахаром</t>
  </si>
  <si>
    <t>батон с сыром</t>
  </si>
  <si>
    <t>сок фруктовый</t>
  </si>
  <si>
    <t>суп с макарон изделиями</t>
  </si>
  <si>
    <t>голубцы ленивые</t>
  </si>
  <si>
    <t>солёный помидор</t>
  </si>
  <si>
    <t>компот из сухофруктов</t>
  </si>
  <si>
    <t>хлеб</t>
  </si>
  <si>
    <t xml:space="preserve">    </t>
  </si>
  <si>
    <t>винегрет</t>
  </si>
  <si>
    <t>чай с сахаром печенье</t>
  </si>
  <si>
    <t>яйцо варёное хлеб</t>
  </si>
  <si>
    <t xml:space="preserve">винегрет </t>
  </si>
  <si>
    <t>яйцо варёное  хлеб</t>
  </si>
  <si>
    <t>операция</t>
  </si>
  <si>
    <t>наименование</t>
  </si>
  <si>
    <t>на персонал</t>
  </si>
  <si>
    <t>Всего</t>
  </si>
  <si>
    <t>Количество порций</t>
  </si>
  <si>
    <t>Выход - вес порций</t>
  </si>
  <si>
    <t>35\10</t>
  </si>
  <si>
    <t>50\15</t>
  </si>
  <si>
    <t>150\22,5</t>
  </si>
  <si>
    <t>40\20</t>
  </si>
  <si>
    <t>180\37,5</t>
  </si>
  <si>
    <t>40\25</t>
  </si>
  <si>
    <t>Мясо (говядина, баранина)</t>
  </si>
  <si>
    <t>кг</t>
  </si>
  <si>
    <t>610001</t>
  </si>
  <si>
    <t>Свинина</t>
  </si>
  <si>
    <t>610002</t>
  </si>
  <si>
    <t>Печень говяжья</t>
  </si>
  <si>
    <t>610009</t>
  </si>
  <si>
    <t>Колбаса вареная</t>
  </si>
  <si>
    <t>610036</t>
  </si>
  <si>
    <t>Филе птицы</t>
  </si>
  <si>
    <t>Свежая рыба</t>
  </si>
  <si>
    <t>611008</t>
  </si>
  <si>
    <t>Сельди</t>
  </si>
  <si>
    <t>611017</t>
  </si>
  <si>
    <t>Масло сливочное</t>
  </si>
  <si>
    <t>612001</t>
  </si>
  <si>
    <t>Масло растительное</t>
  </si>
  <si>
    <t>612025</t>
  </si>
  <si>
    <t>Молоко свежее</t>
  </si>
  <si>
    <t>л</t>
  </si>
  <si>
    <t>612036</t>
  </si>
  <si>
    <t>Молоко сгущенное</t>
  </si>
  <si>
    <t>612044</t>
  </si>
  <si>
    <t>Кефир</t>
  </si>
  <si>
    <t>612053</t>
  </si>
  <si>
    <t>Сметана</t>
  </si>
  <si>
    <t>612060</t>
  </si>
  <si>
    <t>Творог</t>
  </si>
  <si>
    <t>612067</t>
  </si>
  <si>
    <t>Сыр</t>
  </si>
  <si>
    <t>612075</t>
  </si>
  <si>
    <t>Яйцо</t>
  </si>
  <si>
    <t>шт.</t>
  </si>
  <si>
    <t>612084</t>
  </si>
  <si>
    <t>Мука пшеничная</t>
  </si>
  <si>
    <t>613001</t>
  </si>
  <si>
    <t>Крахмал</t>
  </si>
  <si>
    <t>613016</t>
  </si>
  <si>
    <t>Крупа гречневая</t>
  </si>
  <si>
    <t>613029</t>
  </si>
  <si>
    <t>Манка</t>
  </si>
  <si>
    <t>613030</t>
  </si>
  <si>
    <t>Рис</t>
  </si>
  <si>
    <t>613041</t>
  </si>
  <si>
    <t>Пшено</t>
  </si>
  <si>
    <t>613045</t>
  </si>
  <si>
    <t>Форма 0504202 с.2</t>
  </si>
  <si>
    <t>Лапша, вермишель, рожки и другие изделия</t>
  </si>
  <si>
    <t>613053</t>
  </si>
  <si>
    <t>Геркулес</t>
  </si>
  <si>
    <t>613066</t>
  </si>
  <si>
    <t>Горох</t>
  </si>
  <si>
    <t>613072</t>
  </si>
  <si>
    <t>Сахарный песок</t>
  </si>
  <si>
    <t>614002</t>
  </si>
  <si>
    <t>Повидло разное</t>
  </si>
  <si>
    <t>614024</t>
  </si>
  <si>
    <t>Конфеты фруктово- ягодные</t>
  </si>
  <si>
    <t>614044</t>
  </si>
  <si>
    <t>Печенье разное</t>
  </si>
  <si>
    <t>614074</t>
  </si>
  <si>
    <t>Вафли</t>
  </si>
  <si>
    <t>614075</t>
  </si>
  <si>
    <t>Компот (сухофрукты)</t>
  </si>
  <si>
    <t>615029</t>
  </si>
  <si>
    <t>Кисель сухой</t>
  </si>
  <si>
    <t>615028</t>
  </si>
  <si>
    <t>Сок фруктовый</t>
  </si>
  <si>
    <t>615030</t>
  </si>
  <si>
    <t>Яблоки</t>
  </si>
  <si>
    <t>615054</t>
  </si>
  <si>
    <t>Лимон</t>
  </si>
  <si>
    <t>Картофель</t>
  </si>
  <si>
    <t>615078</t>
  </si>
  <si>
    <t>Капуста свежая и квашеная</t>
  </si>
  <si>
    <t>615079</t>
  </si>
  <si>
    <t>Лук</t>
  </si>
  <si>
    <t>7,2</t>
  </si>
  <si>
    <t>615082</t>
  </si>
  <si>
    <t>Морковь</t>
  </si>
  <si>
    <t>8</t>
  </si>
  <si>
    <t>615084</t>
  </si>
  <si>
    <t xml:space="preserve">Огурцы </t>
  </si>
  <si>
    <t>615088</t>
  </si>
  <si>
    <t>Свекла</t>
  </si>
  <si>
    <t>615094</t>
  </si>
  <si>
    <t>Томат паста</t>
  </si>
  <si>
    <t>615093</t>
  </si>
  <si>
    <t>Помидоры</t>
  </si>
  <si>
    <t>615089</t>
  </si>
  <si>
    <t>Хлеб ржаной</t>
  </si>
  <si>
    <t>616001</t>
  </si>
  <si>
    <t>Хлеб пшеничный</t>
  </si>
  <si>
    <t>616002</t>
  </si>
  <si>
    <t>Кофе</t>
  </si>
  <si>
    <t>616015</t>
  </si>
  <si>
    <t>Чай</t>
  </si>
  <si>
    <t>616022</t>
  </si>
  <si>
    <t>Какао</t>
  </si>
  <si>
    <t>616016</t>
  </si>
  <si>
    <t>Соль</t>
  </si>
  <si>
    <t>1.</t>
  </si>
  <si>
    <t>616042</t>
  </si>
  <si>
    <t>Сухари панировочные</t>
  </si>
  <si>
    <t>616049</t>
  </si>
  <si>
    <t>Дрожжи</t>
  </si>
  <si>
    <t>616030</t>
  </si>
  <si>
    <t>Руководитель     _______________________</t>
  </si>
  <si>
    <t>Повар            ______________     ____________________</t>
  </si>
  <si>
    <t>Колотова М.А.</t>
  </si>
  <si>
    <t xml:space="preserve">                             (подпись)                  (расшифровка подписи)</t>
  </si>
  <si>
    <t>Врач  (диетсестра)    ______________     ____________________</t>
  </si>
  <si>
    <t>Кузнецова З.А.</t>
  </si>
  <si>
    <t>Кладовщик    ______________     ____________________</t>
  </si>
  <si>
    <t xml:space="preserve">                                        (подпись)             (расшифровка подписи)</t>
  </si>
</sst>
</file>

<file path=xl/styles.xml><?xml version="1.0" encoding="utf-8"?>
<styleSheet xmlns="http://schemas.openxmlformats.org/spreadsheetml/2006/main" xml:space="preserve">
  <numFmts count="4">
    <numFmt numFmtId="164" formatCode="_-* #,##0.00&quot; р.&quot;_-;\-* #,##0.00&quot; р.&quot;_-;_-* \-??&quot; р.&quot;_-;_-@_-"/>
    <numFmt numFmtId="165" formatCode="0.000;[Red]0.000"/>
    <numFmt numFmtId="166" formatCode="0.0000;[Red]0.0000"/>
    <numFmt numFmtId="167" formatCode="0.000"/>
  </numFmts>
  <fonts count="14">
    <font>
      <b val="0"/>
      <i val="0"/>
      <strike val="0"/>
      <u val="none"/>
      <sz val="10"/>
      <color rgb="FF000000"/>
      <name val="Pragmatica"/>
    </font>
    <font>
      <b val="0"/>
      <i val="0"/>
      <strike val="0"/>
      <u val="none"/>
      <sz val="9"/>
      <color rgb="FF000000"/>
      <name val="Times New Roman"/>
    </font>
    <font>
      <b val="1"/>
      <i val="0"/>
      <strike val="0"/>
      <u val="none"/>
      <sz val="10.5"/>
      <color rgb="FF000000"/>
      <name val="Times New Roman"/>
    </font>
    <font>
      <b val="0"/>
      <i val="0"/>
      <strike val="0"/>
      <u val="none"/>
      <sz val="10.5"/>
      <color rgb="FF000000"/>
      <name val="Times New Roman"/>
    </font>
    <font>
      <b val="0"/>
      <i val="0"/>
      <strike val="0"/>
      <u val="none"/>
      <sz val="14"/>
      <color rgb="FF000000"/>
      <name val="Times New Roman"/>
    </font>
    <font>
      <b val="1"/>
      <i val="0"/>
      <strike val="0"/>
      <u val="none"/>
      <sz val="9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1"/>
      <i val="0"/>
      <strike val="0"/>
      <u val="single"/>
      <sz val="14"/>
      <color rgb="FF000000"/>
      <name val="Times New Roman"/>
    </font>
    <font>
      <b val="1"/>
      <i val="0"/>
      <strike val="0"/>
      <u val="none"/>
      <sz val="14"/>
      <color rgb="FF000000"/>
      <name val="Times New Roman"/>
    </font>
    <font>
      <b val="1"/>
      <i val="0"/>
      <strike val="0"/>
      <u val="single"/>
      <sz val="9"/>
      <color rgb="FF000000"/>
      <name val="Times New Roman"/>
    </font>
    <font>
      <b val="0"/>
      <i val="0"/>
      <strike val="0"/>
      <u val="single"/>
      <sz val="9"/>
      <color rgb="FF000000"/>
      <name val="Times New Roman"/>
    </font>
    <font>
      <b val="1"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Times New Roman"/>
    </font>
    <font>
      <b val="0"/>
      <i val="0"/>
      <strike val="0"/>
      <u val="none"/>
      <sz val="10"/>
      <color rgb="FF000000"/>
      <name val="Times New Roman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86">
    <border/>
    <border>
      <left style="thin">
        <color rgb="FF000000"/>
      </left>
      <right style="medium">
        <color rgb="FF000000"/>
      </right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ck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medium">
        <color rgb="FF000000"/>
      </left>
      <right style="thin">
        <color rgb="FF000000"/>
      </right>
    </border>
    <border>
      <right style="thin">
        <color rgb="FF000000"/>
      </right>
    </border>
    <border>
      <left style="medium">
        <color rgb="FF000000"/>
      </left>
    </border>
    <border>
      <left style="thin">
        <color rgb="FF000000"/>
      </left>
      <right style="thick">
        <color rgb="FF000000"/>
      </right>
    </border>
    <border>
      <left style="thick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right style="thick">
        <color rgb="FF000000"/>
      </right>
    </border>
    <border>
      <right style="medium">
        <color rgb="FF000000"/>
      </right>
    </border>
    <border>
      <left style="thin">
        <color rgb="FF000000"/>
      </left>
      <top style="thin">
        <color rgb="FF000000"/>
      </top>
      <bottom style="double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medium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right style="thick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ck">
        <color rgb="FF000000"/>
      </left>
      <right style="thin">
        <color rgb="FF000000"/>
      </right>
      <top style="medium">
        <color rgb="FF000000"/>
      </top>
      <bottom style="hair">
        <color rgb="FF000000"/>
      </bottom>
    </border>
    <border>
      <right style="thin">
        <color rgb="FF000000"/>
      </right>
      <top style="medium">
        <color rgb="FF000000"/>
      </top>
      <bottom style="hair">
        <color rgb="FF000000"/>
      </bottom>
    </border>
    <border>
      <top style="medium">
        <color rgb="FF000000"/>
      </top>
      <bottom style="hair">
        <color rgb="FF000000"/>
      </bottom>
    </border>
    <border>
      <left style="medium">
        <color rgb="FF000000"/>
      </left>
      <top style="medium">
        <color rgb="FF000000"/>
      </top>
      <bottom style="hair">
        <color rgb="FF000000"/>
      </bottom>
    </border>
    <border>
      <left style="thin">
        <color rgb="FF000000"/>
      </left>
      <right style="thick">
        <color rgb="FF000000"/>
      </right>
      <top style="medium"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hair">
        <color rgb="FF000000"/>
      </bottom>
    </border>
    <border>
      <left style="thin">
        <color rgb="FF000000"/>
      </left>
      <top style="medium">
        <color rgb="FF000000"/>
      </top>
      <bottom style="hair">
        <color rgb="FF000000"/>
      </bottom>
    </border>
    <border>
      <right style="thick">
        <color rgb="FF000000"/>
      </right>
      <top style="medium">
        <color rgb="FF000000"/>
      </top>
      <bottom style="hair">
        <color rgb="FF000000"/>
      </bottom>
    </border>
    <border>
      <left style="thick">
        <color rgb="FF000000"/>
      </left>
      <top style="hair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right style="thin">
        <color rgb="FF000000"/>
      </right>
      <top style="hair">
        <color rgb="FF000000"/>
      </top>
      <bottom style="thin">
        <color rgb="FF000000"/>
      </bottom>
    </border>
    <border>
      <top style="hair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hair">
        <color rgb="FF000000"/>
      </top>
      <bottom style="thin">
        <color rgb="FF000000"/>
      </bottom>
    </border>
    <border>
      <left style="thick">
        <color rgb="FF000000"/>
      </left>
      <top style="thin"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</border>
    <border>
      <right style="thin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top style="thin">
        <color rgb="FF000000"/>
      </top>
      <bottom style="hair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top style="thin">
        <color rgb="FF000000"/>
      </top>
      <bottom style="hair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hair">
        <color rgb="FF000000"/>
      </bottom>
    </border>
    <border>
      <right style="thick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hair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hair">
        <color rgb="FF000000"/>
      </bottom>
    </border>
    <border>
      <right style="thick">
        <color rgb="FF000000"/>
      </right>
      <top style="hair">
        <color rgb="FF000000"/>
      </top>
      <bottom style="thin">
        <color rgb="FF000000"/>
      </bottom>
    </border>
    <border>
      <left style="thick">
        <color rgb="FF000000"/>
      </left>
      <top style="hair">
        <color rgb="FF000000"/>
      </top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left style="medium">
        <color rgb="FF000000"/>
      </left>
      <right style="thick">
        <color rgb="FF000000"/>
      </righ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left style="thick">
        <color rgb="FF000000"/>
      </left>
      <right style="thick">
        <color rgb="FF000000"/>
      </right>
      <top style="medium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left style="thick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double">
        <color rgb="FF000000"/>
      </top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</border>
  </borders>
  <cellStyleXfs count="1">
    <xf numFmtId="0" fontId="0" fillId="0" borderId="0"/>
  </cellStyleXfs>
  <cellXfs count="241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0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0" borderId="1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 hidden="false"/>
    </xf>
    <xf xfId="0" fontId="2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 hidden="false"/>
    </xf>
    <xf xfId="0" fontId="3" numFmtId="0" fillId="0" borderId="0" applyFont="1" applyNumberFormat="0" applyFill="0" applyBorder="0" applyAlignment="1" applyProtection="true">
      <alignment horizontal="left" vertical="bottom" textRotation="0" wrapText="false" shrinkToFit="false"/>
      <protection locked="false" hidden="false"/>
    </xf>
    <xf xfId="0" fontId="4" numFmtId="0" fillId="0" borderId="0" applyFont="1" applyNumberFormat="0" applyFill="0" applyBorder="0" applyAlignment="1" applyProtection="true">
      <alignment horizontal="left" vertical="bottom" textRotation="0" wrapText="false" shrinkToFit="false"/>
      <protection locked="false" hidden="false"/>
    </xf>
    <xf xfId="0" fontId="1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 hidden="false"/>
    </xf>
    <xf xfId="0" fontId="1" numFmtId="0" fillId="0" borderId="0" applyFont="1" applyNumberFormat="0" applyFill="0" applyBorder="0" applyAlignment="1" applyProtection="true">
      <alignment horizontal="center" vertical="bottom" textRotation="0" wrapText="false" shrinkToFit="false"/>
      <protection locked="false" hidden="false"/>
    </xf>
    <xf xfId="0" fontId="5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 hidden="false"/>
    </xf>
    <xf xfId="0" fontId="1" numFmtId="0" fillId="0" borderId="0" applyFont="1" applyNumberFormat="0" applyFill="0" applyBorder="0" applyAlignment="1" applyProtection="true">
      <alignment horizontal="left" vertical="bottom" textRotation="0" wrapText="false" shrinkToFit="false"/>
      <protection locked="false" hidden="false"/>
    </xf>
    <xf xfId="0" fontId="6" numFmtId="0" fillId="0" borderId="2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4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 hidden="false"/>
    </xf>
    <xf xfId="0" fontId="7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 hidden="false"/>
    </xf>
    <xf xfId="0" fontId="8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 hidden="false"/>
    </xf>
    <xf xfId="0" fontId="1" numFmtId="0" fillId="0" borderId="2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0" borderId="0" applyFont="1" applyNumberFormat="1" applyFill="0" applyBorder="0" applyAlignment="0" applyProtection="true">
      <alignment horizontal="general" vertical="bottom" textRotation="0" wrapText="false" shrinkToFit="false"/>
      <protection locked="false" hidden="false"/>
    </xf>
    <xf xfId="0" fontId="9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 hidden="false"/>
    </xf>
    <xf xfId="0" fontId="5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 hidden="false"/>
    </xf>
    <xf xfId="0" fontId="10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false" hidden="false"/>
    </xf>
    <xf xfId="0" fontId="1" numFmtId="0" fillId="0" borderId="3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0" numFmtId="0" fillId="0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9" numFmtId="0" fillId="0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0" borderId="4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" numFmtId="0" fillId="0" borderId="5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0" numFmtId="0" fillId="0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0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0" borderId="6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5" numFmtId="0" fillId="0" borderId="7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1" numFmtId="0" fillId="0" borderId="8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1" numFmtId="0" fillId="0" borderId="9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0" fillId="0" borderId="7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5" numFmtId="0" fillId="0" borderId="7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0" fillId="0" borderId="10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0" fillId="0" borderId="6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8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1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12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13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14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5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15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16" applyFont="1" applyNumberFormat="0" applyFill="0" applyBorder="1" applyAlignment="1" applyProtection="true">
      <alignment horizontal="left" vertical="bottom" textRotation="0" wrapText="true" shrinkToFit="false"/>
      <protection hidden="false"/>
    </xf>
    <xf xfId="0" fontId="12" numFmtId="0" fillId="0" borderId="17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18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19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20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5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6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21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9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22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23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" numFmtId="0" fillId="0" borderId="18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" numFmtId="0" fillId="0" borderId="14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5" numFmtId="0" fillId="0" borderId="24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" numFmtId="0" fillId="0" borderId="25" applyFont="1" applyNumberFormat="0" applyFill="0" applyBorder="1" applyAlignment="1" applyProtection="true">
      <alignment horizontal="left" vertical="bottom" textRotation="0" wrapText="true" shrinkToFit="false"/>
      <protection hidden="false"/>
    </xf>
    <xf xfId="0" fontId="12" numFmtId="0" fillId="0" borderId="26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27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16" fillId="0" borderId="28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29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30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31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16" fillId="0" borderId="27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28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32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" numFmtId="0" fillId="0" borderId="27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" numFmtId="0" fillId="0" borderId="28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" numFmtId="0" fillId="0" borderId="31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" numFmtId="0" fillId="0" borderId="33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34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35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35" applyFont="1" applyNumberFormat="0" applyFill="0" applyBorder="1" applyAlignment="1" applyProtection="true">
      <alignment horizontal="general" vertical="bottom" textRotation="255" wrapText="false" shrinkToFit="false"/>
      <protection locked="false" hidden="false"/>
    </xf>
    <xf xfId="0" fontId="12" numFmtId="0" fillId="0" borderId="36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37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38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39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40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41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42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2" numFmtId="0" fillId="0" borderId="43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2" numFmtId="0" fillId="0" borderId="44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2" numFmtId="0" fillId="0" borderId="45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2" numFmtId="0" fillId="0" borderId="46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2" numFmtId="0" fillId="0" borderId="47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2" numFmtId="0" fillId="0" borderId="48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49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50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51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52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53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54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55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56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57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165" fillId="0" borderId="55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165" fillId="0" borderId="50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165" fillId="0" borderId="52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165" fillId="0" borderId="57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165" fillId="0" borderId="53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166" fillId="0" borderId="50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165" fillId="0" borderId="49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165" fillId="0" borderId="54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166" fillId="0" borderId="55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165" fillId="0" borderId="56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165" fillId="0" borderId="42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2" numFmtId="165" fillId="0" borderId="43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2" numFmtId="165" fillId="0" borderId="44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2" numFmtId="165" fillId="0" borderId="45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2" numFmtId="165" fillId="0" borderId="47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2" numFmtId="165" fillId="0" borderId="46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2" numFmtId="166" fillId="0" borderId="42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2" numFmtId="166" fillId="0" borderId="43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2" numFmtId="0" fillId="0" borderId="55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12" numFmtId="49" fillId="0" borderId="4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2" numFmtId="0" fillId="0" borderId="58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3" numFmtId="0" fillId="0" borderId="0" applyFont="1" applyNumberFormat="0" applyFill="0" applyBorder="0" applyAlignment="1" applyProtection="true">
      <alignment horizontal="general" vertical="center" textRotation="0" wrapText="true" shrinkToFit="false"/>
      <protection locked="false" hidden="false"/>
    </xf>
    <xf xfId="0" fontId="13" numFmtId="0" fillId="0" borderId="2" applyFont="1" applyNumberFormat="0" applyFill="0" applyBorder="1" applyAlignment="1" applyProtection="true">
      <alignment horizontal="general" vertical="center" textRotation="0" wrapText="true" shrinkToFit="false"/>
      <protection locked="false" hidden="false"/>
    </xf>
    <xf xfId="0" fontId="5" numFmtId="0" fillId="0" borderId="6" applyFont="1" applyNumberFormat="0" applyFill="0" applyBorder="1" applyAlignment="1" applyProtection="true">
      <alignment horizontal="left" vertical="bottom" textRotation="0" wrapText="false" shrinkToFit="false"/>
      <protection locked="false" hidden="false"/>
    </xf>
    <xf xfId="0" fontId="5" numFmtId="0" fillId="0" borderId="7" applyFont="1" applyNumberFormat="0" applyFill="0" applyBorder="1" applyAlignment="1" applyProtection="true">
      <alignment horizontal="left" vertical="bottom" textRotation="0" wrapText="false" shrinkToFit="false"/>
      <protection locked="false" hidden="false"/>
    </xf>
    <xf xfId="0" fontId="1" numFmtId="0" fillId="0" borderId="7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5" numFmtId="0" fillId="0" borderId="7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1" numFmtId="0" fillId="0" borderId="10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1" numFmtId="0" fillId="0" borderId="6" applyFont="1" applyNumberFormat="0" applyFill="0" applyBorder="1" applyAlignment="1" applyProtection="true">
      <alignment horizontal="center" vertical="center" textRotation="0" wrapText="false" shrinkToFit="false"/>
      <protection locked="false" hidden="false"/>
    </xf>
    <xf xfId="0" fontId="1" numFmtId="0" fillId="0" borderId="26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27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33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28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3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32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27" applyFont="1" applyNumberFormat="0" applyFill="0" applyBorder="1" applyAlignment="1" applyProtection="true">
      <alignment horizontal="center" vertical="center" textRotation="0" wrapText="false" shrinkToFit="false"/>
      <protection locked="false" hidden="false"/>
    </xf>
    <xf xfId="0" fontId="1" numFmtId="0" fillId="0" borderId="28" applyFont="1" applyNumberFormat="0" applyFill="0" applyBorder="1" applyAlignment="1" applyProtection="true">
      <alignment horizontal="center" vertical="center" textRotation="0" wrapText="false" shrinkToFit="false"/>
      <protection locked="false" hidden="false"/>
    </xf>
    <xf xfId="0" fontId="1" numFmtId="0" fillId="0" borderId="59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2" numFmtId="0" fillId="0" borderId="60" applyFont="1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61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2" numFmtId="49" fillId="0" borderId="55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49" fillId="0" borderId="45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2" numFmtId="2" fillId="0" borderId="55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2" fillId="0" borderId="50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12" numFmtId="0" fillId="0" borderId="62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5" numFmtId="0" fillId="0" borderId="18" applyFont="1" applyNumberFormat="0" applyFill="0" applyBorder="1" applyAlignment="1" applyProtection="true">
      <alignment horizontal="left" vertical="bottom" textRotation="0" wrapText="false" shrinkToFit="false"/>
      <protection locked="false" hidden="false"/>
    </xf>
    <xf xfId="0" fontId="5" numFmtId="0" fillId="0" borderId="0" applyFont="1" applyNumberFormat="0" applyFill="0" applyBorder="0" applyAlignment="1" applyProtection="true">
      <alignment horizontal="left" vertical="bottom" textRotation="0" wrapText="false" shrinkToFit="false"/>
      <protection locked="false" hidden="false"/>
    </xf>
    <xf xfId="0" fontId="1" numFmtId="0" fillId="0" borderId="18" applyFont="1" applyNumberFormat="0" applyFill="0" applyBorder="1" applyAlignment="1" applyProtection="true">
      <alignment horizontal="left" vertical="bottom" textRotation="0" wrapText="false" shrinkToFit="false"/>
      <protection locked="false" hidden="false"/>
    </xf>
    <xf xfId="0" fontId="12" numFmtId="10" fillId="0" borderId="50" applyFont="1" applyNumberFormat="1" applyFill="0" applyBorder="1" applyAlignment="0" applyProtection="true">
      <alignment horizontal="general" vertical="bottom" textRotation="0" wrapText="false" shrinkToFit="false"/>
      <protection locked="false" hidden="false"/>
    </xf>
    <xf xfId="0" fontId="5" numFmtId="0" fillId="0" borderId="0" applyFont="1" applyNumberFormat="0" applyFill="0" applyBorder="0" applyAlignment="1" applyProtection="true">
      <alignment horizontal="center" vertical="bottom" textRotation="0" wrapText="false" shrinkToFit="false"/>
      <protection locked="false" hidden="false"/>
    </xf>
    <xf xfId="0" fontId="13" numFmtId="0" fillId="0" borderId="2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1" numFmtId="0" fillId="0" borderId="2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9" numFmtId="0" fillId="0" borderId="0" applyFont="1" applyNumberFormat="0" applyFill="0" applyBorder="0" applyAlignment="1" applyProtection="true">
      <alignment horizontal="center" vertical="bottom" textRotation="0" wrapText="false" shrinkToFit="false"/>
      <protection locked="false" hidden="false"/>
    </xf>
    <xf xfId="0" fontId="1" numFmtId="0" fillId="0" borderId="24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1" numFmtId="0" fillId="0" borderId="63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12" numFmtId="0" fillId="0" borderId="6" applyFont="1" applyNumberFormat="0" applyFill="0" applyBorder="1" applyAlignment="1" applyProtection="true">
      <alignment horizontal="center" vertical="center" textRotation="0" wrapText="true" shrinkToFit="false"/>
      <protection locked="false" hidden="false"/>
    </xf>
    <xf xfId="0" fontId="12" numFmtId="0" fillId="0" borderId="5" applyFont="1" applyNumberFormat="0" applyFill="0" applyBorder="1" applyAlignment="1" applyProtection="true">
      <alignment horizontal="center" vertical="center" textRotation="0" wrapText="true" shrinkToFit="false"/>
      <protection locked="false" hidden="false"/>
    </xf>
    <xf xfId="0" fontId="1" numFmtId="49" fillId="0" borderId="64" applyFont="1" applyNumberFormat="1" applyFill="0" applyBorder="1" applyAlignment="1" applyProtection="true">
      <alignment horizontal="center" vertical="bottom" textRotation="0" wrapText="false" shrinkToFit="false"/>
      <protection locked="false" hidden="false"/>
    </xf>
    <xf xfId="0" fontId="1" numFmtId="0" fillId="0" borderId="65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12" numFmtId="0" fillId="0" borderId="66" applyFont="1" applyNumberFormat="0" applyFill="0" applyBorder="1" applyAlignment="1" applyProtection="true">
      <alignment horizontal="center" vertical="center" textRotation="0" wrapText="true" shrinkToFit="false"/>
      <protection locked="false" hidden="false"/>
    </xf>
    <xf xfId="0" fontId="1" numFmtId="0" fillId="0" borderId="67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1" numFmtId="0" fillId="0" borderId="0" applyFont="1" applyNumberFormat="0" applyFill="0" applyBorder="0" applyAlignment="1" applyProtection="true">
      <alignment horizontal="center" vertical="bottom" textRotation="0" wrapText="false" shrinkToFit="false"/>
      <protection locked="false" hidden="false"/>
    </xf>
    <xf xfId="0" fontId="12" numFmtId="0" fillId="0" borderId="5" applyFont="1" applyNumberFormat="0" applyFill="0" applyBorder="1" applyAlignment="1" applyProtection="true">
      <alignment horizontal="center" vertical="bottom" textRotation="0" wrapText="true" shrinkToFit="false"/>
      <protection locked="false" hidden="false"/>
    </xf>
    <xf xfId="0" fontId="1" numFmtId="0" fillId="0" borderId="68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0" fillId="0" borderId="68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69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1" numFmtId="0" fillId="0" borderId="4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1" numFmtId="0" fillId="0" borderId="5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5" numFmtId="0" fillId="0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" numFmtId="0" fillId="0" borderId="5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2" numFmtId="0" fillId="0" borderId="70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1" numFmtId="0" fillId="0" borderId="71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1" numFmtId="0" fillId="0" borderId="72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1" numFmtId="0" fillId="0" borderId="73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5" numFmtId="0" fillId="0" borderId="73" applyFont="1" applyNumberFormat="0" applyFill="0" applyBorder="1" applyAlignment="1" applyProtection="true">
      <alignment horizontal="center" vertical="bottom" textRotation="0" wrapText="true" shrinkToFit="false"/>
      <protection hidden="false"/>
    </xf>
    <xf xfId="0" fontId="5" numFmtId="0" fillId="0" borderId="74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5" numFmtId="0" fillId="0" borderId="75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5" numFmtId="0" fillId="0" borderId="64" applyFont="1" applyNumberFormat="0" applyFill="0" applyBorder="1" applyAlignment="1" applyProtection="true">
      <alignment horizontal="center" vertical="bottom" textRotation="0" wrapText="true" shrinkToFit="false"/>
      <protection hidden="false"/>
    </xf>
    <xf xfId="0" fontId="11" numFmtId="0" fillId="0" borderId="8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1" numFmtId="0" fillId="0" borderId="6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1" numFmtId="0" fillId="0" borderId="11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1" numFmtId="0" fillId="0" borderId="14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1" numFmtId="0" fillId="0" borderId="9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0" fillId="0" borderId="76" applyFont="1" applyNumberFormat="0" applyFill="0" applyBorder="1" applyAlignment="1" applyProtection="true">
      <alignment horizontal="center" vertical="center" textRotation="90" wrapText="true" shrinkToFit="false"/>
      <protection locked="false" hidden="false"/>
    </xf>
    <xf xfId="0" fontId="1" numFmtId="0" fillId="0" borderId="5" applyFont="1" applyNumberFormat="0" applyFill="0" applyBorder="1" applyAlignment="1" applyProtection="true">
      <alignment horizontal="center" vertical="center" textRotation="90" wrapText="true" shrinkToFit="false"/>
      <protection locked="false" hidden="false"/>
    </xf>
    <xf xfId="0" fontId="1" numFmtId="0" fillId="0" borderId="9" applyFont="1" applyNumberFormat="0" applyFill="0" applyBorder="1" applyAlignment="1" applyProtection="true">
      <alignment horizontal="center" vertical="center" textRotation="90" wrapText="true" shrinkToFit="false"/>
      <protection locked="false" hidden="false"/>
    </xf>
    <xf xfId="0" fontId="1" numFmtId="0" fillId="0" borderId="77" applyFont="1" applyNumberFormat="0" applyFill="0" applyBorder="1" applyAlignment="1" applyProtection="true">
      <alignment horizontal="center" vertical="center" textRotation="90" wrapText="true" shrinkToFit="false"/>
      <protection locked="false" hidden="false"/>
    </xf>
    <xf xfId="0" fontId="5" numFmtId="0" fillId="0" borderId="78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5" numFmtId="0" fillId="0" borderId="77" applyFont="1" applyNumberFormat="0" applyFill="0" applyBorder="1" applyAlignment="1" applyProtection="true">
      <alignment horizontal="center" vertical="bottom" textRotation="90" wrapText="true" shrinkToFit="false"/>
      <protection locked="false" hidden="false"/>
    </xf>
    <xf xfId="0" fontId="1" numFmtId="49" fillId="0" borderId="10" applyFont="1" applyNumberFormat="1" applyFill="0" applyBorder="1" applyAlignment="1" applyProtection="true">
      <alignment horizontal="center" vertical="bottom" textRotation="0" wrapText="false" shrinkToFit="false"/>
      <protection locked="false" hidden="false"/>
    </xf>
    <xf xfId="0" fontId="5" numFmtId="167" fillId="0" borderId="79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5" numFmtId="167" fillId="0" borderId="66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1" numFmtId="167" fillId="0" borderId="10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5" numFmtId="0" fillId="0" borderId="5" applyFont="1" applyNumberFormat="0" applyFill="0" applyBorder="1" applyAlignment="1" applyProtection="true">
      <alignment horizontal="center" vertical="bottom" textRotation="90" wrapText="true" shrinkToFit="false"/>
      <protection locked="false" hidden="false"/>
    </xf>
    <xf xfId="0" fontId="5" numFmtId="0" fillId="0" borderId="9" applyFont="1" applyNumberFormat="0" applyFill="0" applyBorder="1" applyAlignment="1" applyProtection="true">
      <alignment horizontal="center" vertical="bottom" textRotation="90" wrapText="true" shrinkToFit="false"/>
      <protection locked="false" hidden="false"/>
    </xf>
    <xf xfId="0" fontId="5" numFmtId="0" fillId="0" borderId="80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5" numFmtId="0" fillId="0" borderId="8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5" numFmtId="0" fillId="0" borderId="5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5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3" numFmtId="0" fillId="0" borderId="6" applyFont="1" applyNumberFormat="0" applyFill="0" applyBorder="1" applyAlignment="1" applyProtection="true">
      <alignment horizontal="general" vertical="center" textRotation="0" wrapText="true" shrinkToFit="false"/>
      <protection locked="false" hidden="false"/>
    </xf>
    <xf xfId="0" fontId="1" numFmtId="0" fillId="0" borderId="11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1" numFmtId="49" fillId="0" borderId="6" applyFont="1" applyNumberFormat="1" applyFill="0" applyBorder="1" applyAlignment="1" applyProtection="true">
      <alignment horizontal="center" vertical="bottom" textRotation="0" wrapText="false" shrinkToFit="false"/>
      <protection locked="false" hidden="false"/>
    </xf>
    <xf xfId="0" fontId="5" numFmtId="167" fillId="0" borderId="5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13" numFmtId="0" fillId="0" borderId="81" applyFont="1" applyNumberFormat="0" applyFill="0" applyBorder="1" applyAlignment="1" applyProtection="true">
      <alignment horizontal="general" vertical="center" textRotation="0" wrapText="true" shrinkToFit="false"/>
      <protection locked="false" hidden="false"/>
    </xf>
    <xf xfId="0" fontId="1" numFmtId="0" fillId="0" borderId="82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1" numFmtId="0" fillId="0" borderId="6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13" numFmtId="0" fillId="0" borderId="16" applyFont="1" applyNumberFormat="0" applyFill="0" applyBorder="1" applyAlignment="1" applyProtection="true">
      <alignment horizontal="general" vertical="center" textRotation="0" wrapText="true" shrinkToFit="false"/>
      <protection locked="false" hidden="false"/>
    </xf>
    <xf xfId="0" fontId="13" numFmtId="0" fillId="0" borderId="10" applyFont="1" applyNumberFormat="0" applyFill="0" applyBorder="1" applyAlignment="1" applyProtection="true">
      <alignment horizontal="general" vertical="center" textRotation="0" wrapText="true" shrinkToFit="false"/>
      <protection locked="false" hidden="false"/>
    </xf>
    <xf xfId="0" fontId="13" numFmtId="0" fillId="0" borderId="7" applyFont="1" applyNumberFormat="0" applyFill="0" applyBorder="1" applyAlignment="1" applyProtection="true">
      <alignment horizontal="general" vertical="center" textRotation="0" wrapText="false" shrinkToFit="false"/>
      <protection locked="false" hidden="false"/>
    </xf>
    <xf xfId="0" fontId="1" numFmtId="165" fillId="0" borderId="6" applyFont="1" applyNumberFormat="1" applyFill="0" applyBorder="1" applyAlignment="1" applyProtection="true">
      <alignment horizontal="center" vertical="bottom" textRotation="0" wrapText="false" shrinkToFit="false"/>
      <protection locked="false" hidden="false"/>
    </xf>
    <xf xfId="0" fontId="5" numFmtId="165" fillId="0" borderId="14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5" numFmtId="165" fillId="0" borderId="5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1" numFmtId="165" fillId="0" borderId="6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1" numFmtId="165" fillId="0" borderId="11" applyFont="1" applyNumberFormat="1" applyFill="0" applyBorder="1" applyAlignment="1" applyProtection="true">
      <alignment horizontal="center" vertical="bottom" textRotation="0" wrapText="false" shrinkToFit="false"/>
      <protection locked="false" hidden="false"/>
    </xf>
    <xf xfId="0" fontId="1" numFmtId="0" fillId="0" borderId="6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5" numFmtId="0" fillId="0" borderId="5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167" fillId="0" borderId="6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5" numFmtId="167" fillId="0" borderId="14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5" numFmtId="0" fillId="0" borderId="14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3" numFmtId="0" fillId="0" borderId="6" applyFont="1" applyNumberFormat="0" applyFill="0" applyBorder="1" applyAlignment="1" applyProtection="true">
      <alignment horizontal="left" vertical="center" textRotation="0" wrapText="true" shrinkToFit="false"/>
      <protection locked="false" hidden="false"/>
    </xf>
    <xf xfId="0" fontId="1" numFmtId="49" fillId="0" borderId="12" applyFont="1" applyNumberFormat="1" applyFill="0" applyBorder="1" applyAlignment="1" applyProtection="true">
      <alignment horizontal="center" vertical="bottom" textRotation="0" wrapText="false" shrinkToFit="false"/>
      <protection locked="false" hidden="false"/>
    </xf>
    <xf xfId="0" fontId="5" numFmtId="0" fillId="0" borderId="74" applyFont="1" applyNumberFormat="0" applyFill="0" applyBorder="1" applyAlignment="1" applyProtection="true">
      <alignment horizontal="center" vertical="center" textRotation="0" wrapText="true" shrinkToFit="false"/>
      <protection locked="false" hidden="false"/>
    </xf>
    <xf xfId="0" fontId="1" numFmtId="0" fillId="0" borderId="5" applyFont="1" applyNumberFormat="0" applyFill="0" applyBorder="1" applyAlignment="1" applyProtection="true">
      <alignment horizontal="center" vertical="center" textRotation="90" wrapText="true" shrinkToFit="false"/>
      <protection hidden="false"/>
    </xf>
    <xf xfId="0" fontId="1" numFmtId="0" fillId="0" borderId="78" applyFont="1" applyNumberFormat="0" applyFill="0" applyBorder="1" applyAlignment="1" applyProtection="true">
      <alignment horizontal="center" vertical="center" textRotation="90" wrapText="true" shrinkToFit="false"/>
      <protection hidden="false"/>
    </xf>
    <xf xfId="0" fontId="5" numFmtId="0" fillId="0" borderId="83" applyFont="1" applyNumberFormat="0" applyFill="0" applyBorder="1" applyAlignment="1" applyProtection="true">
      <alignment horizontal="center" vertical="center" textRotation="0" wrapText="false" shrinkToFit="false"/>
      <protection locked="false" hidden="false"/>
    </xf>
    <xf xfId="0" fontId="1" numFmtId="0" fillId="0" borderId="8" applyFont="1" applyNumberFormat="0" applyFill="0" applyBorder="1" applyAlignment="1" applyProtection="true">
      <alignment horizontal="center" vertical="center" textRotation="90" wrapText="true" shrinkToFit="false"/>
      <protection hidden="false"/>
    </xf>
    <xf xfId="0" fontId="1" numFmtId="0" fillId="0" borderId="11" applyFont="1" applyNumberFormat="0" applyFill="0" applyBorder="1" applyAlignment="1" applyProtection="true">
      <alignment horizontal="center" vertical="center" textRotation="90" wrapText="true" shrinkToFit="false"/>
      <protection hidden="false"/>
    </xf>
    <xf xfId="0" fontId="1" numFmtId="0" fillId="0" borderId="9" applyFont="1" applyNumberFormat="0" applyFill="0" applyBorder="1" applyAlignment="1" applyProtection="true">
      <alignment horizontal="center" vertical="center" textRotation="90" wrapText="true" shrinkToFit="false"/>
      <protection hidden="false"/>
    </xf>
    <xf xfId="0" fontId="1" numFmtId="0" fillId="0" borderId="14" applyFont="1" applyNumberFormat="0" applyFill="0" applyBorder="1" applyAlignment="1" applyProtection="true">
      <alignment horizontal="center" vertical="center" textRotation="90" wrapText="true" shrinkToFit="false"/>
      <protection hidden="false"/>
    </xf>
    <xf xfId="0" fontId="1" numFmtId="0" fillId="0" borderId="6" applyFont="1" applyNumberFormat="0" applyFill="0" applyBorder="1" applyAlignment="1" applyProtection="true">
      <alignment horizontal="center" vertical="center" textRotation="90" wrapText="true" shrinkToFit="false"/>
      <protection hidden="false"/>
    </xf>
    <xf xfId="0" fontId="1" numFmtId="0" fillId="0" borderId="77" applyFont="1" applyNumberFormat="0" applyFill="0" applyBorder="1" applyAlignment="1" applyProtection="true">
      <alignment horizontal="center" vertical="center" textRotation="90" wrapText="true" shrinkToFit="false"/>
      <protection hidden="false"/>
    </xf>
    <xf xfId="0" fontId="1" numFmtId="0" fillId="0" borderId="13" applyFont="1" applyNumberFormat="0" applyFill="0" applyBorder="1" applyAlignment="1" applyProtection="true">
      <alignment horizontal="center" vertical="center" textRotation="90" wrapText="true" shrinkToFit="false"/>
      <protection hidden="false"/>
    </xf>
    <xf xfId="0" fontId="1" numFmtId="0" fillId="0" borderId="12" applyFont="1" applyNumberFormat="0" applyFill="0" applyBorder="1" applyAlignment="1" applyProtection="true">
      <alignment horizontal="center" vertical="center" textRotation="90" wrapText="true" shrinkToFit="false"/>
      <protection hidden="false"/>
    </xf>
    <xf xfId="0" fontId="1" numFmtId="0" fillId="0" borderId="9" applyFont="1" applyNumberFormat="0" applyFill="0" applyBorder="1" applyAlignment="1" applyProtection="true">
      <alignment horizontal="center" vertical="bottom" textRotation="0" wrapText="true" shrinkToFit="false"/>
      <protection locked="false" hidden="false"/>
    </xf>
    <xf xfId="0" fontId="1" numFmtId="49" fillId="0" borderId="66" applyFont="1" applyNumberFormat="1" applyFill="0" applyBorder="1" applyAlignment="1" applyProtection="true">
      <alignment horizontal="center" vertical="bottom" textRotation="0" wrapText="false" shrinkToFit="false"/>
      <protection locked="false" hidden="false"/>
    </xf>
    <xf xfId="0" fontId="1" numFmtId="49" fillId="0" borderId="5" applyFont="1" applyNumberFormat="1" applyFill="0" applyBorder="1" applyAlignment="1" applyProtection="true">
      <alignment horizontal="center" vertical="bottom" textRotation="0" wrapText="false" shrinkToFit="false"/>
      <protection locked="false" hidden="false"/>
    </xf>
    <xf xfId="0" fontId="13" numFmtId="0" fillId="0" borderId="9" applyFont="1" applyNumberFormat="0" applyFill="0" applyBorder="1" applyAlignment="1" applyProtection="true">
      <alignment horizontal="left" vertical="center" textRotation="0" wrapText="true" shrinkToFit="false"/>
      <protection locked="false" hidden="false"/>
    </xf>
    <xf xfId="0" fontId="13" numFmtId="0" fillId="0" borderId="9" applyFont="1" applyNumberFormat="0" applyFill="0" applyBorder="1" applyAlignment="1" applyProtection="true">
      <alignment horizontal="left" vertical="center" textRotation="0" wrapText="false" shrinkToFit="false"/>
      <protection locked="false" hidden="false"/>
    </xf>
    <xf xfId="0" fontId="13" numFmtId="0" fillId="0" borderId="84" applyFont="1" applyNumberFormat="0" applyFill="0" applyBorder="1" applyAlignment="1" applyProtection="true">
      <alignment horizontal="left" vertical="center" textRotation="0" wrapText="true" shrinkToFit="false"/>
      <protection locked="false" hidden="false"/>
    </xf>
    <xf xfId="0" fontId="13" numFmtId="0" fillId="0" borderId="85" applyFont="1" applyNumberFormat="0" applyFill="0" applyBorder="1" applyAlignment="1" applyProtection="true">
      <alignment horizontal="left" vertical="center" textRotation="0" wrapText="true" shrinkToFit="false"/>
      <protection locked="false" hidden="false"/>
    </xf>
    <xf xfId="0" fontId="1" numFmtId="0" fillId="0" borderId="9" applyFont="1" applyNumberFormat="0" applyFill="0" applyBorder="1" applyAlignment="1" applyProtection="true">
      <alignment horizontal="left" vertical="center" textRotation="0" wrapText="false" shrinkToFit="false"/>
      <protection locked="false" hidden="false"/>
    </xf>
    <xf xfId="0" fontId="5" numFmtId="0" fillId="0" borderId="12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1" numFmtId="0" fillId="0" borderId="12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  <xf xfId="0" fontId="5" numFmtId="0" fillId="0" borderId="2" applyFont="1" applyNumberFormat="0" applyFill="0" applyBorder="1" applyAlignment="1" applyProtection="true">
      <alignment horizontal="center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599ce165e97bf7294c1fdd49b1e23541.jpeg"/><Relationship Id="rId2" Type="http://schemas.openxmlformats.org/officeDocument/2006/relationships/image" Target="../media/d0b747757844bad23fd0fa6873aa40ce2.jpeg"/><Relationship Id="rId3" Type="http://schemas.openxmlformats.org/officeDocument/2006/relationships/image" Target="../media/d0e3c1414bc85997a8a5b3d0eb8c9a5e3.jpeg"/><Relationship Id="rId4" Type="http://schemas.openxmlformats.org/officeDocument/2006/relationships/image" Target="../media/7daf5438f5d83c7167adc61ed31650604.jpeg"/><Relationship Id="rId5" Type="http://schemas.openxmlformats.org/officeDocument/2006/relationships/image" Target="../media/98dcf349d35e9183fd8602a903fde6e45.png"/><Relationship Id="rId6" Type="http://schemas.openxmlformats.org/officeDocument/2006/relationships/image" Target="../media/79b3676327eb3c0a6a9e61992e870de2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518620</xdr:colOff>
      <xdr:row>1</xdr:row>
      <xdr:rowOff>0</xdr:rowOff>
    </xdr:from>
    <xdr:ext cx="876300" cy="9715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175478</xdr:colOff>
      <xdr:row>8</xdr:row>
      <xdr:rowOff>136736</xdr:rowOff>
    </xdr:from>
    <xdr:ext cx="828675" cy="466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1106388</xdr:colOff>
      <xdr:row>140</xdr:row>
      <xdr:rowOff>9190</xdr:rowOff>
    </xdr:from>
    <xdr:ext cx="981075" cy="571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8595</xdr:colOff>
      <xdr:row>137</xdr:row>
      <xdr:rowOff>49113</xdr:rowOff>
    </xdr:from>
    <xdr:ext cx="704850" cy="5810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137</xdr:row>
      <xdr:rowOff>0</xdr:rowOff>
    </xdr:from>
    <xdr:ext cx="866775" cy="9715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0</xdr:colOff>
      <xdr:row>141</xdr:row>
      <xdr:rowOff>0</xdr:rowOff>
    </xdr:from>
    <xdr:ext cx="800100" cy="4572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L269"/>
  <sheetViews>
    <sheetView tabSelected="1" workbookViewId="0" zoomScale="90" zoomScaleNormal="90" showGridLines="true" showRowColHeaders="1">
      <pane xSplit="1" ySplit="22" topLeftCell="B132" activePane="bottomRight" state="frozen"/>
      <selection pane="topRight"/>
      <selection pane="bottomLeft"/>
      <selection pane="bottomRight" activeCell="Z12" sqref="Z12"/>
    </sheetView>
  </sheetViews>
  <sheetFormatPr customHeight="true" defaultRowHeight="12" defaultColWidth="9.140625" outlineLevelRow="0" outlineLevelCol="0"/>
  <cols>
    <col min="1" max="1" width="27.85546875" customWidth="true" style="1"/>
    <col min="2" max="2" width="5" customWidth="true" style="1"/>
    <col min="3" max="3" width="5" customWidth="true" style="1"/>
    <col min="4" max="4" width="5.140625" customWidth="true" style="1"/>
    <col min="5" max="5" width="5.42578125" customWidth="true" style="1"/>
    <col min="6" max="6" width="5.7109375" customWidth="true" style="1"/>
    <col min="7" max="7" width="4.42578125" customWidth="true" style="1"/>
    <col min="8" max="8" width="4.42578125" customWidth="true" style="1"/>
    <col min="9" max="9" width="4.42578125" customWidth="true" style="2"/>
    <col min="10" max="10" width="5.5703125" customWidth="true" style="1"/>
    <col min="11" max="11" width="5.42578125" customWidth="true" style="1"/>
    <col min="12" max="12" width="4.42578125" customWidth="true" style="1"/>
    <col min="13" max="13" width="4.42578125" customWidth="true" style="1"/>
    <col min="14" max="14" width="4.42578125" customWidth="true" style="1"/>
    <col min="15" max="15" width="4.42578125" customWidth="true" style="1"/>
    <col min="16" max="16" width="5.7109375" customWidth="true" style="1"/>
    <col min="17" max="17" width="5.140625" customWidth="true" style="1"/>
    <col min="18" max="18" width="4.42578125" customWidth="true" style="1"/>
    <col min="19" max="19" width="4.42578125" customWidth="true" style="1"/>
    <col min="20" max="20" width="4.42578125" customWidth="true" style="1"/>
    <col min="21" max="21" width="4.42578125" customWidth="true" style="1"/>
    <col min="22" max="22" width="5.7109375" customWidth="true" style="1"/>
    <col min="23" max="23" width="5.42578125" customWidth="true" style="1"/>
    <col min="24" max="24" width="5.140625" customWidth="true" style="1"/>
    <col min="25" max="25" width="5.42578125" customWidth="true" style="1"/>
    <col min="26" max="26" width="5.5703125" customWidth="true" style="1"/>
    <col min="27" max="27" width="4.42578125" customWidth="true" style="1"/>
    <col min="28" max="28" width="2" customWidth="true" style="1"/>
    <col min="29" max="29" width="1.85546875" customWidth="true" style="1"/>
    <col min="30" max="30" width="2.28515625" customWidth="true" style="1"/>
    <col min="31" max="31" width="4" customWidth="true" style="1"/>
    <col min="32" max="32" width="6.28515625" customWidth="true" style="1"/>
    <col min="33" max="33" width="7" customWidth="true" style="1"/>
    <col min="34" max="34" width="7.140625" customWidth="true" style="1"/>
    <col min="35" max="35" width="1.42578125" customWidth="true" style="1"/>
    <col min="36" max="36" width="6.7109375" customWidth="true" style="1"/>
    <col min="37" max="37" width="8.85546875" customWidth="true" style="1"/>
    <col min="38" max="38" width="4.5703125" customWidth="true" style="1"/>
  </cols>
  <sheetData>
    <row r="1" spans="1:38" customHeight="1" ht="17.45">
      <c r="A1" s="146" t="s">
        <v>0</v>
      </c>
      <c r="B1" s="146"/>
      <c r="C1" s="146"/>
      <c r="D1" s="146"/>
      <c r="E1" s="3"/>
      <c r="F1" s="3"/>
      <c r="G1" s="3"/>
      <c r="H1" s="3"/>
      <c r="I1" s="3"/>
      <c r="J1" s="4" t="s">
        <v>1</v>
      </c>
      <c r="K1" s="4"/>
      <c r="L1" s="4"/>
      <c r="M1" s="4"/>
      <c r="N1" s="4"/>
      <c r="O1" s="4"/>
      <c r="P1" s="4"/>
      <c r="Q1" s="4"/>
      <c r="R1" s="4"/>
      <c r="S1" s="4"/>
      <c r="T1" s="5"/>
      <c r="U1" s="147"/>
      <c r="V1" s="147"/>
      <c r="W1" s="6"/>
      <c r="X1" s="7"/>
      <c r="Y1" s="7"/>
      <c r="Z1" s="7"/>
      <c r="AA1" s="7"/>
      <c r="AB1" s="7"/>
      <c r="AC1" s="7"/>
      <c r="AD1" s="7"/>
      <c r="AE1" s="7"/>
      <c r="AF1" s="7"/>
      <c r="AG1" s="148"/>
      <c r="AH1" s="148"/>
      <c r="AI1" s="8"/>
    </row>
    <row r="2" spans="1:38" customHeight="1" ht="18">
      <c r="A2" s="9" t="s">
        <v>2</v>
      </c>
      <c r="B2" s="149" t="s">
        <v>3</v>
      </c>
      <c r="C2" s="149"/>
      <c r="D2" s="149"/>
      <c r="E2" s="3"/>
      <c r="F2" s="3"/>
      <c r="G2" s="3" t="s">
        <v>4</v>
      </c>
      <c r="H2" s="3"/>
      <c r="I2" s="3"/>
      <c r="J2" s="3"/>
      <c r="K2" s="3"/>
      <c r="L2" s="3"/>
      <c r="M2" s="3"/>
      <c r="N2" s="3"/>
      <c r="O2" s="3"/>
      <c r="P2" s="3"/>
      <c r="Q2" s="7"/>
      <c r="R2" s="7"/>
      <c r="S2" s="7"/>
      <c r="T2" s="7"/>
      <c r="U2" s="7"/>
      <c r="V2" s="7"/>
      <c r="W2" s="3"/>
      <c r="X2" s="7"/>
      <c r="Y2" s="7"/>
      <c r="Z2" s="7"/>
      <c r="AA2" s="7"/>
      <c r="AB2" s="7"/>
      <c r="AC2" s="150"/>
      <c r="AD2" s="150"/>
      <c r="AE2" s="150"/>
      <c r="AF2" s="150"/>
      <c r="AG2" s="151" t="s">
        <v>5</v>
      </c>
      <c r="AH2" s="151"/>
      <c r="AI2" s="7"/>
    </row>
    <row r="3" spans="1:38" customHeight="1" ht="13.5">
      <c r="A3" s="10" t="s">
        <v>6</v>
      </c>
      <c r="B3" s="7"/>
      <c r="C3" s="3"/>
      <c r="D3" s="3"/>
      <c r="E3" s="3"/>
      <c r="F3" s="3"/>
      <c r="G3" s="3" t="s">
        <v>7</v>
      </c>
      <c r="H3" s="3" t="s">
        <v>8</v>
      </c>
      <c r="I3" s="3"/>
      <c r="J3" s="3"/>
      <c r="K3" s="3" t="s">
        <v>9</v>
      </c>
      <c r="L3" s="3"/>
      <c r="M3" s="3"/>
      <c r="N3" s="3"/>
      <c r="O3" s="3"/>
      <c r="P3" s="3"/>
      <c r="Q3" s="7"/>
      <c r="R3" s="7"/>
      <c r="S3" s="7"/>
      <c r="T3" s="7"/>
      <c r="U3" s="7"/>
      <c r="V3" s="7"/>
      <c r="W3" s="3"/>
      <c r="X3" s="7"/>
      <c r="Y3" s="7"/>
      <c r="Z3" s="7"/>
      <c r="AA3" s="7"/>
      <c r="AB3" s="7"/>
      <c r="AC3" s="150" t="s">
        <v>10</v>
      </c>
      <c r="AD3" s="150"/>
      <c r="AE3" s="150"/>
      <c r="AF3" s="150"/>
      <c r="AG3" s="154" t="s">
        <v>11</v>
      </c>
      <c r="AH3" s="154"/>
      <c r="AI3" s="7"/>
    </row>
    <row r="4" spans="1:38" customHeight="1" ht="15.95">
      <c r="A4" s="11" t="s">
        <v>12</v>
      </c>
      <c r="B4" s="7"/>
      <c r="C4" s="7"/>
      <c r="D4" s="7"/>
      <c r="E4" s="7"/>
      <c r="F4" s="7" t="s">
        <v>13</v>
      </c>
      <c r="G4" s="7" t="s">
        <v>14</v>
      </c>
      <c r="H4" s="7" t="s">
        <v>15</v>
      </c>
      <c r="I4" s="3" t="s">
        <v>16</v>
      </c>
      <c r="J4" s="3"/>
      <c r="K4" s="7"/>
      <c r="L4" s="7" t="s">
        <v>15</v>
      </c>
      <c r="M4" s="7"/>
      <c r="N4" s="7"/>
      <c r="O4" s="7"/>
      <c r="P4" s="7"/>
      <c r="Q4" s="7"/>
      <c r="R4" s="7"/>
      <c r="S4" s="7"/>
      <c r="T4" s="12" t="s">
        <v>17</v>
      </c>
      <c r="U4" s="13" t="s">
        <v>18</v>
      </c>
      <c r="V4" s="13"/>
      <c r="W4" s="13"/>
      <c r="X4" s="13"/>
      <c r="Y4" s="13">
        <v>20</v>
      </c>
      <c r="Z4" s="14">
        <v>25</v>
      </c>
      <c r="AA4" s="7"/>
      <c r="AB4" s="7"/>
      <c r="AC4" s="7"/>
      <c r="AD4" s="7"/>
      <c r="AE4" s="150" t="s">
        <v>19</v>
      </c>
      <c r="AF4" s="150"/>
      <c r="AG4" s="154"/>
      <c r="AH4" s="154"/>
      <c r="AI4" s="7"/>
    </row>
    <row r="5" spans="1:38" customHeight="1" ht="12.75">
      <c r="A5" s="7"/>
      <c r="B5" s="7"/>
      <c r="C5" s="7"/>
      <c r="D5" s="7"/>
      <c r="E5" s="7"/>
      <c r="F5" s="7"/>
      <c r="G5" s="7"/>
      <c r="H5" s="7"/>
      <c r="I5" s="15"/>
      <c r="J5" s="15"/>
      <c r="K5" s="15"/>
      <c r="L5" s="16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150"/>
      <c r="AF5" s="150"/>
      <c r="AG5" s="155"/>
      <c r="AH5" s="155"/>
      <c r="AI5" s="7"/>
    </row>
    <row r="6" spans="1:38" customHeight="1" ht="12.75">
      <c r="A6" s="159" t="s">
        <v>20</v>
      </c>
      <c r="B6" s="159"/>
      <c r="C6" s="159"/>
      <c r="D6" s="153" t="s">
        <v>21</v>
      </c>
      <c r="E6" s="153"/>
      <c r="F6" s="152" t="s">
        <v>22</v>
      </c>
      <c r="G6" s="152"/>
      <c r="H6" s="152" t="s">
        <v>23</v>
      </c>
      <c r="I6" s="152"/>
      <c r="J6" s="152" t="s">
        <v>24</v>
      </c>
      <c r="K6" s="152"/>
      <c r="L6" s="153" t="s">
        <v>25</v>
      </c>
      <c r="M6" s="153"/>
      <c r="N6" s="7"/>
      <c r="O6" s="7" t="s">
        <v>4</v>
      </c>
      <c r="P6" s="7"/>
      <c r="Q6" s="7"/>
      <c r="R6" s="7" t="s">
        <v>26</v>
      </c>
      <c r="S6" s="7"/>
      <c r="T6" s="9" t="s">
        <v>27</v>
      </c>
      <c r="U6" s="17" t="s">
        <v>28</v>
      </c>
      <c r="V6" s="17"/>
      <c r="W6" s="17"/>
      <c r="X6" s="17"/>
      <c r="Y6" s="17"/>
      <c r="Z6" s="17"/>
      <c r="AA6" s="17"/>
      <c r="AB6" s="17"/>
      <c r="AC6" s="18"/>
      <c r="AD6" s="18"/>
      <c r="AE6" s="7"/>
      <c r="AF6" s="7"/>
      <c r="AG6" s="155"/>
      <c r="AH6" s="155"/>
      <c r="AI6" s="7"/>
    </row>
    <row r="7" spans="1:38" customHeight="1" ht="10.15">
      <c r="A7" s="159"/>
      <c r="B7" s="159"/>
      <c r="C7" s="159"/>
      <c r="D7" s="153"/>
      <c r="E7" s="153"/>
      <c r="F7" s="152"/>
      <c r="G7" s="152"/>
      <c r="H7" s="152"/>
      <c r="I7" s="152"/>
      <c r="J7" s="152"/>
      <c r="K7" s="152"/>
      <c r="L7" s="153"/>
      <c r="M7" s="153"/>
      <c r="N7" s="7"/>
      <c r="O7" s="7"/>
      <c r="P7" s="7"/>
      <c r="Q7" s="7"/>
      <c r="R7" s="7" t="s">
        <v>29</v>
      </c>
      <c r="S7" s="7"/>
      <c r="T7" s="3"/>
      <c r="U7" s="7"/>
      <c r="V7" s="19" t="s">
        <v>30</v>
      </c>
      <c r="W7" s="19"/>
      <c r="X7" s="19"/>
      <c r="Y7" s="19"/>
      <c r="Z7" s="19"/>
      <c r="AA7" s="19"/>
      <c r="AB7" s="19"/>
      <c r="AC7" s="19"/>
      <c r="AD7" s="19"/>
      <c r="AE7" s="7"/>
      <c r="AF7" s="7"/>
      <c r="AG7" s="155"/>
      <c r="AH7" s="155"/>
      <c r="AI7" s="7"/>
    </row>
    <row r="8" spans="1:38" customHeight="1" ht="13.5">
      <c r="A8" s="156" t="s">
        <v>31</v>
      </c>
      <c r="B8" s="156" t="s">
        <v>32</v>
      </c>
      <c r="C8" s="156"/>
      <c r="D8" s="153"/>
      <c r="E8" s="153"/>
      <c r="F8" s="152"/>
      <c r="G8" s="152"/>
      <c r="H8" s="152"/>
      <c r="I8" s="152"/>
      <c r="J8" s="152"/>
      <c r="K8" s="152"/>
      <c r="L8" s="153"/>
      <c r="M8" s="153"/>
      <c r="N8" s="7"/>
      <c r="O8" s="7" t="s">
        <v>13</v>
      </c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157"/>
      <c r="AH8" s="157"/>
      <c r="AI8" s="7"/>
    </row>
    <row r="9" spans="1:38" customHeight="1" ht="25.7">
      <c r="A9" s="156"/>
      <c r="B9" s="156"/>
      <c r="C9" s="156"/>
      <c r="D9" s="153"/>
      <c r="E9" s="153"/>
      <c r="F9" s="152"/>
      <c r="G9" s="152"/>
      <c r="H9" s="152"/>
      <c r="I9" s="152"/>
      <c r="J9" s="152"/>
      <c r="K9" s="152"/>
      <c r="L9" s="153"/>
      <c r="M9" s="153"/>
      <c r="N9" s="7"/>
      <c r="O9" s="7" t="s">
        <v>16</v>
      </c>
      <c r="P9" s="7"/>
      <c r="Q9" s="7" t="s">
        <v>33</v>
      </c>
      <c r="R9" s="7" t="s">
        <v>34</v>
      </c>
      <c r="S9" s="7"/>
      <c r="T9" s="7"/>
      <c r="U9" s="7"/>
      <c r="V9" s="7"/>
      <c r="W9" s="20"/>
      <c r="X9" s="19"/>
      <c r="Y9" s="19"/>
      <c r="Z9" s="19" t="s">
        <v>35</v>
      </c>
      <c r="AA9" s="19"/>
      <c r="AB9" s="7"/>
      <c r="AC9" s="7"/>
      <c r="AD9" s="7"/>
      <c r="AE9" s="7"/>
      <c r="AF9" s="7"/>
      <c r="AG9" s="158"/>
      <c r="AH9" s="158"/>
      <c r="AI9" s="7"/>
    </row>
    <row r="10" spans="1:38" customHeight="1" ht="11.45">
      <c r="A10" s="21">
        <v>1</v>
      </c>
      <c r="B10" s="160">
        <v>2</v>
      </c>
      <c r="C10" s="160"/>
      <c r="D10" s="161">
        <v>3</v>
      </c>
      <c r="E10" s="161"/>
      <c r="F10" s="161">
        <v>4</v>
      </c>
      <c r="G10" s="161"/>
      <c r="H10" s="161">
        <v>5</v>
      </c>
      <c r="I10" s="161"/>
      <c r="J10" s="161">
        <v>6</v>
      </c>
      <c r="K10" s="161"/>
      <c r="L10" s="161" t="s">
        <v>36</v>
      </c>
      <c r="M10" s="161"/>
      <c r="AE10" s="22"/>
      <c r="AG10" s="22"/>
      <c r="AH10" s="23"/>
      <c r="AI10" s="22"/>
    </row>
    <row r="11" spans="1:38" customHeight="1" ht="11.45">
      <c r="A11" s="24" t="s">
        <v>37</v>
      </c>
      <c r="B11" s="162"/>
      <c r="C11" s="162"/>
      <c r="D11" s="162"/>
      <c r="E11" s="162"/>
      <c r="F11" s="162">
        <v>7</v>
      </c>
      <c r="G11" s="162"/>
      <c r="H11" s="163"/>
      <c r="I11" s="163"/>
      <c r="J11" s="163"/>
      <c r="K11" s="163"/>
      <c r="L11" s="163">
        <v>7</v>
      </c>
      <c r="M11" s="163"/>
      <c r="P11" s="1" t="s">
        <v>38</v>
      </c>
    </row>
    <row r="12" spans="1:38" customHeight="1" ht="11.45">
      <c r="A12" s="25" t="s">
        <v>39</v>
      </c>
      <c r="B12" s="164"/>
      <c r="C12" s="164"/>
      <c r="D12" s="164"/>
      <c r="E12" s="164"/>
      <c r="F12" s="164">
        <v>27</v>
      </c>
      <c r="G12" s="164"/>
      <c r="H12" s="164"/>
      <c r="I12" s="164"/>
      <c r="J12" s="164"/>
      <c r="K12" s="164"/>
      <c r="L12" s="164">
        <v>27</v>
      </c>
      <c r="M12" s="164"/>
    </row>
    <row r="13" spans="1:38" customHeight="1" ht="11.45">
      <c r="A13" s="25" t="s">
        <v>40</v>
      </c>
      <c r="B13" s="164"/>
      <c r="C13" s="164"/>
      <c r="D13" s="164"/>
      <c r="E13" s="164"/>
      <c r="F13" s="164"/>
      <c r="G13" s="164"/>
      <c r="H13" s="164"/>
      <c r="I13" s="164"/>
      <c r="J13" s="164"/>
      <c r="K13" s="164"/>
      <c r="L13" s="164"/>
      <c r="M13" s="164"/>
      <c r="P13" s="1" t="s">
        <v>16</v>
      </c>
    </row>
    <row r="14" spans="1:38" customHeight="1" ht="11.45">
      <c r="A14" s="25"/>
      <c r="B14" s="164"/>
      <c r="C14" s="164"/>
      <c r="D14" s="164"/>
      <c r="E14" s="164"/>
      <c r="F14" s="164"/>
      <c r="G14" s="164"/>
      <c r="H14" s="164"/>
      <c r="I14" s="164"/>
      <c r="J14" s="164"/>
      <c r="K14" s="164"/>
      <c r="L14" s="164"/>
      <c r="M14" s="164"/>
      <c r="O14" s="1" t="s">
        <v>41</v>
      </c>
    </row>
    <row r="15" spans="1:38" customHeight="1" ht="11.45">
      <c r="A15" s="26"/>
      <c r="B15" s="27"/>
      <c r="C15" s="27"/>
      <c r="D15" s="165" t="s">
        <v>42</v>
      </c>
      <c r="E15" s="165"/>
      <c r="F15" s="166">
        <f>SUM(F11:G14)</f>
        <v>34</v>
      </c>
      <c r="G15" s="166"/>
      <c r="H15" s="166">
        <f>SUM(H11:I14)</f>
        <v>0</v>
      </c>
      <c r="I15" s="166"/>
      <c r="J15" s="166">
        <f>SUM(J11:K14)</f>
        <v>0</v>
      </c>
      <c r="K15" s="166"/>
      <c r="L15" s="166">
        <f>SUM(L11:M14)</f>
        <v>34</v>
      </c>
      <c r="M15" s="166"/>
      <c r="N15" s="27"/>
      <c r="O15" s="27"/>
      <c r="P15" s="27"/>
      <c r="Q15" s="27"/>
    </row>
    <row r="16" spans="1:38" customHeight="1" ht="8.85">
      <c r="H16" s="27"/>
      <c r="I16" s="27"/>
      <c r="J16" s="27"/>
      <c r="X16" s="27"/>
      <c r="AJ16" s="27"/>
      <c r="AK16" s="27"/>
    </row>
    <row r="17" spans="1:38" customHeight="1" ht="11.25">
      <c r="A17" s="28" t="s">
        <v>43</v>
      </c>
      <c r="B17" s="167" t="s">
        <v>44</v>
      </c>
      <c r="C17" s="167"/>
      <c r="D17" s="167"/>
      <c r="E17" s="167"/>
      <c r="F17" s="167"/>
      <c r="G17" s="167"/>
      <c r="H17" s="168" t="s">
        <v>45</v>
      </c>
      <c r="I17" s="168"/>
      <c r="J17" s="169" t="s">
        <v>46</v>
      </c>
      <c r="K17" s="169"/>
      <c r="L17" s="169"/>
      <c r="M17" s="169"/>
      <c r="N17" s="169"/>
      <c r="O17" s="169"/>
      <c r="P17" s="169"/>
      <c r="Q17" s="169"/>
      <c r="R17" s="169"/>
      <c r="S17" s="169"/>
      <c r="T17" s="169"/>
      <c r="U17" s="169"/>
      <c r="V17" s="170" t="s">
        <v>47</v>
      </c>
      <c r="W17" s="170"/>
      <c r="X17" s="170"/>
      <c r="Y17" s="170"/>
      <c r="Z17" s="170"/>
      <c r="AA17" s="170"/>
      <c r="AB17" s="171" t="s">
        <v>48</v>
      </c>
      <c r="AC17" s="171"/>
      <c r="AD17" s="171"/>
      <c r="AE17" s="172" t="s">
        <v>49</v>
      </c>
      <c r="AF17" s="173" t="s">
        <v>50</v>
      </c>
      <c r="AG17" s="174" t="s">
        <v>51</v>
      </c>
      <c r="AH17" s="174"/>
      <c r="AI17" s="174"/>
      <c r="AJ17" s="174"/>
    </row>
    <row r="18" spans="1:38" customHeight="1" ht="11.25">
      <c r="A18" s="29"/>
      <c r="B18" s="175" t="s">
        <v>52</v>
      </c>
      <c r="C18" s="175"/>
      <c r="D18" s="175"/>
      <c r="E18" s="176" t="s">
        <v>53</v>
      </c>
      <c r="F18" s="176"/>
      <c r="G18" s="176"/>
      <c r="H18" s="30" t="s">
        <v>52</v>
      </c>
      <c r="I18" s="31" t="s">
        <v>53</v>
      </c>
      <c r="J18" s="177" t="s">
        <v>52</v>
      </c>
      <c r="K18" s="177"/>
      <c r="L18" s="177"/>
      <c r="M18" s="177"/>
      <c r="N18" s="177"/>
      <c r="O18" s="177"/>
      <c r="P18" s="176" t="s">
        <v>53</v>
      </c>
      <c r="Q18" s="176"/>
      <c r="R18" s="176"/>
      <c r="S18" s="176"/>
      <c r="T18" s="176"/>
      <c r="U18" s="176"/>
      <c r="V18" s="178" t="s">
        <v>52</v>
      </c>
      <c r="W18" s="178"/>
      <c r="X18" s="178"/>
      <c r="Y18" s="179" t="s">
        <v>53</v>
      </c>
      <c r="Z18" s="179"/>
      <c r="AA18" s="179"/>
      <c r="AB18" s="171"/>
      <c r="AC18" s="171"/>
      <c r="AD18" s="171"/>
      <c r="AE18" s="172"/>
      <c r="AF18" s="173"/>
      <c r="AG18" s="174"/>
      <c r="AH18" s="174"/>
      <c r="AI18" s="174"/>
      <c r="AJ18" s="174"/>
    </row>
    <row r="19" spans="1:38" customHeight="1" ht="10.5">
      <c r="A19" s="32"/>
      <c r="B19" s="180" t="s">
        <v>54</v>
      </c>
      <c r="C19" s="181" t="s">
        <v>55</v>
      </c>
      <c r="D19" s="181" t="s">
        <v>56</v>
      </c>
      <c r="E19" s="180" t="s">
        <v>54</v>
      </c>
      <c r="F19" s="181" t="s">
        <v>55</v>
      </c>
      <c r="G19" s="181" t="s">
        <v>56</v>
      </c>
      <c r="H19" s="180" t="s">
        <v>57</v>
      </c>
      <c r="I19" s="182" t="s">
        <v>57</v>
      </c>
      <c r="J19" s="181" t="s">
        <v>58</v>
      </c>
      <c r="K19" s="181" t="s">
        <v>59</v>
      </c>
      <c r="L19" s="181" t="s">
        <v>60</v>
      </c>
      <c r="M19" s="181" t="s">
        <v>61</v>
      </c>
      <c r="N19" s="181" t="s">
        <v>62</v>
      </c>
      <c r="O19" s="181" t="s">
        <v>63</v>
      </c>
      <c r="P19" s="181" t="s">
        <v>58</v>
      </c>
      <c r="Q19" s="181" t="s">
        <v>59</v>
      </c>
      <c r="R19" s="181"/>
      <c r="S19" s="181" t="s">
        <v>61</v>
      </c>
      <c r="T19" s="181" t="s">
        <v>62</v>
      </c>
      <c r="U19" s="182" t="s">
        <v>60</v>
      </c>
      <c r="V19" s="183" t="s">
        <v>64</v>
      </c>
      <c r="W19" s="181" t="s">
        <v>65</v>
      </c>
      <c r="X19" s="181" t="s">
        <v>66</v>
      </c>
      <c r="Y19" s="183" t="s">
        <v>67</v>
      </c>
      <c r="Z19" s="181" t="s">
        <v>65</v>
      </c>
      <c r="AA19" s="181" t="s">
        <v>68</v>
      </c>
      <c r="AB19" s="185"/>
      <c r="AC19" s="190"/>
      <c r="AD19" s="191"/>
      <c r="AE19" s="172"/>
      <c r="AF19" s="173"/>
      <c r="AG19" s="192" t="s">
        <v>69</v>
      </c>
      <c r="AH19" s="192"/>
      <c r="AI19" s="192"/>
      <c r="AJ19" s="192"/>
    </row>
    <row r="20" spans="1:38" customHeight="1" ht="10.5">
      <c r="A20" s="33" t="s">
        <v>70</v>
      </c>
      <c r="B20" s="180"/>
      <c r="C20" s="181"/>
      <c r="D20" s="181"/>
      <c r="E20" s="180"/>
      <c r="F20" s="181"/>
      <c r="G20" s="181"/>
      <c r="H20" s="180"/>
      <c r="I20" s="182"/>
      <c r="J20" s="181"/>
      <c r="K20" s="181"/>
      <c r="L20" s="181"/>
      <c r="M20" s="181"/>
      <c r="N20" s="181"/>
      <c r="O20" s="181"/>
      <c r="P20" s="181"/>
      <c r="Q20" s="181"/>
      <c r="R20" s="181"/>
      <c r="S20" s="181"/>
      <c r="T20" s="181"/>
      <c r="U20" s="182"/>
      <c r="V20" s="183"/>
      <c r="W20" s="181"/>
      <c r="X20" s="181"/>
      <c r="Y20" s="183"/>
      <c r="Z20" s="181"/>
      <c r="AA20" s="181"/>
      <c r="AB20" s="185"/>
      <c r="AC20" s="190"/>
      <c r="AD20" s="191"/>
      <c r="AE20" s="172"/>
      <c r="AF20" s="173"/>
      <c r="AG20" s="193" t="s">
        <v>52</v>
      </c>
      <c r="AH20" s="194" t="s">
        <v>53</v>
      </c>
      <c r="AI20" s="195" t="s">
        <v>71</v>
      </c>
      <c r="AJ20" s="184" t="s">
        <v>72</v>
      </c>
    </row>
    <row r="21" spans="1:38" customHeight="1" ht="39">
      <c r="A21" s="34"/>
      <c r="B21" s="180"/>
      <c r="C21" s="181"/>
      <c r="D21" s="181"/>
      <c r="E21" s="180"/>
      <c r="F21" s="181"/>
      <c r="G21" s="181"/>
      <c r="H21" s="180"/>
      <c r="I21" s="182"/>
      <c r="J21" s="181"/>
      <c r="K21" s="181"/>
      <c r="L21" s="181"/>
      <c r="M21" s="181"/>
      <c r="N21" s="181"/>
      <c r="O21" s="181"/>
      <c r="P21" s="181"/>
      <c r="Q21" s="181"/>
      <c r="R21" s="181"/>
      <c r="S21" s="181"/>
      <c r="T21" s="181"/>
      <c r="U21" s="182"/>
      <c r="V21" s="183"/>
      <c r="W21" s="181"/>
      <c r="X21" s="181"/>
      <c r="Y21" s="183"/>
      <c r="Z21" s="181"/>
      <c r="AA21" s="181"/>
      <c r="AB21" s="185"/>
      <c r="AC21" s="190"/>
      <c r="AD21" s="191"/>
      <c r="AE21" s="172"/>
      <c r="AF21" s="173"/>
      <c r="AG21" s="193"/>
      <c r="AH21" s="194"/>
      <c r="AI21" s="195"/>
      <c r="AJ21" s="184"/>
    </row>
    <row r="22" spans="1:38" customHeight="1" ht="13.5">
      <c r="A22" s="35">
        <v>1</v>
      </c>
      <c r="B22" s="36">
        <v>2</v>
      </c>
      <c r="C22" s="37">
        <v>3</v>
      </c>
      <c r="D22" s="37">
        <v>4</v>
      </c>
      <c r="E22" s="37">
        <v>5</v>
      </c>
      <c r="F22" s="37">
        <v>6</v>
      </c>
      <c r="G22" s="38">
        <v>7</v>
      </c>
      <c r="H22" s="36">
        <v>8</v>
      </c>
      <c r="I22" s="39">
        <v>9</v>
      </c>
      <c r="J22" s="37">
        <v>11</v>
      </c>
      <c r="K22" s="37">
        <v>11</v>
      </c>
      <c r="L22" s="37">
        <v>12</v>
      </c>
      <c r="M22" s="37">
        <v>13</v>
      </c>
      <c r="N22" s="37">
        <v>14</v>
      </c>
      <c r="O22" s="37">
        <v>15</v>
      </c>
      <c r="P22" s="37">
        <v>17</v>
      </c>
      <c r="Q22" s="37">
        <v>17</v>
      </c>
      <c r="R22" s="37">
        <v>18</v>
      </c>
      <c r="S22" s="37">
        <v>19</v>
      </c>
      <c r="T22" s="37">
        <v>20</v>
      </c>
      <c r="U22" s="38">
        <v>21</v>
      </c>
      <c r="V22" s="40">
        <v>22</v>
      </c>
      <c r="W22" s="37">
        <v>23</v>
      </c>
      <c r="X22" s="37">
        <v>24</v>
      </c>
      <c r="Y22" s="37">
        <v>25</v>
      </c>
      <c r="Z22" s="37">
        <v>26</v>
      </c>
      <c r="AA22" s="39">
        <v>27</v>
      </c>
      <c r="AB22" s="37">
        <v>28</v>
      </c>
      <c r="AC22" s="37">
        <v>29</v>
      </c>
      <c r="AD22" s="39">
        <v>30</v>
      </c>
      <c r="AE22" s="37">
        <v>31</v>
      </c>
      <c r="AF22" s="38">
        <v>32</v>
      </c>
      <c r="AG22" s="40">
        <v>33</v>
      </c>
      <c r="AH22" s="37">
        <v>34</v>
      </c>
      <c r="AI22" s="41">
        <v>35</v>
      </c>
      <c r="AJ22" s="42">
        <v>36</v>
      </c>
    </row>
    <row r="23" spans="1:38" customHeight="1" ht="15">
      <c r="A23" s="43" t="s">
        <v>73</v>
      </c>
      <c r="B23" s="44"/>
      <c r="C23" s="45"/>
      <c r="D23" s="45"/>
      <c r="E23" s="45"/>
      <c r="F23" s="45"/>
      <c r="G23" s="46"/>
      <c r="H23" s="47"/>
      <c r="I23" s="48"/>
      <c r="J23" s="45"/>
      <c r="K23" s="45"/>
      <c r="L23" s="45"/>
      <c r="M23" s="45"/>
      <c r="N23" s="45"/>
      <c r="O23" s="45"/>
      <c r="P23" s="45"/>
      <c r="Q23" s="45"/>
      <c r="R23" s="49"/>
      <c r="S23" s="49"/>
      <c r="T23" s="49"/>
      <c r="U23" s="50"/>
      <c r="V23" s="51"/>
      <c r="W23" s="45"/>
      <c r="X23" s="45"/>
      <c r="Y23" s="45"/>
      <c r="Z23" s="46"/>
      <c r="AA23" s="52"/>
      <c r="AB23" s="53"/>
      <c r="AC23" s="45"/>
      <c r="AD23" s="54"/>
      <c r="AE23" s="55"/>
      <c r="AF23" s="3"/>
      <c r="AG23" s="56"/>
      <c r="AH23" s="25"/>
      <c r="AI23" s="25"/>
      <c r="AJ23" s="57"/>
    </row>
    <row r="24" spans="1:38" customHeight="1" ht="15.95">
      <c r="A24" s="58" t="s">
        <v>74</v>
      </c>
      <c r="B24" s="59">
        <v>130</v>
      </c>
      <c r="C24" s="60">
        <v>180</v>
      </c>
      <c r="D24" s="60" t="s">
        <v>75</v>
      </c>
      <c r="E24" s="60">
        <v>150</v>
      </c>
      <c r="F24" s="60">
        <v>200</v>
      </c>
      <c r="G24" s="61" t="s">
        <v>76</v>
      </c>
      <c r="H24" s="62">
        <v>150</v>
      </c>
      <c r="I24" s="63">
        <v>180</v>
      </c>
      <c r="J24" s="60">
        <v>150</v>
      </c>
      <c r="K24" s="60">
        <v>160</v>
      </c>
      <c r="L24" s="60">
        <v>30</v>
      </c>
      <c r="M24" s="60">
        <v>150</v>
      </c>
      <c r="N24" s="60">
        <v>25</v>
      </c>
      <c r="O24" s="60"/>
      <c r="P24" s="60">
        <v>180</v>
      </c>
      <c r="Q24" s="60">
        <v>200</v>
      </c>
      <c r="R24" s="60"/>
      <c r="S24" s="60">
        <v>180</v>
      </c>
      <c r="T24" s="60">
        <v>30</v>
      </c>
      <c r="U24" s="60">
        <v>50</v>
      </c>
      <c r="V24" s="64">
        <v>130</v>
      </c>
      <c r="W24" s="60" t="s">
        <v>77</v>
      </c>
      <c r="X24" s="65" t="s">
        <v>78</v>
      </c>
      <c r="Y24" s="60">
        <v>150</v>
      </c>
      <c r="Z24" s="66" t="s">
        <v>79</v>
      </c>
      <c r="AA24" s="63" t="s">
        <v>80</v>
      </c>
      <c r="AB24" s="60"/>
      <c r="AC24" s="60"/>
      <c r="AD24" s="67"/>
      <c r="AE24" s="68"/>
      <c r="AF24" s="69"/>
      <c r="AG24" s="70"/>
      <c r="AH24" s="68"/>
      <c r="AI24" s="69"/>
      <c r="AJ24" s="71"/>
    </row>
    <row r="25" spans="1:38" customHeight="1" ht="9.4">
      <c r="A25" s="200" t="s">
        <v>81</v>
      </c>
      <c r="B25" s="72"/>
      <c r="C25" s="73"/>
      <c r="D25" s="73"/>
      <c r="E25" s="73"/>
      <c r="F25" s="74"/>
      <c r="G25" s="75"/>
      <c r="H25" s="76"/>
      <c r="I25" s="77"/>
      <c r="J25" s="73"/>
      <c r="K25" s="73"/>
      <c r="L25" s="73"/>
      <c r="M25" s="73"/>
      <c r="N25" s="73"/>
      <c r="O25" s="73"/>
      <c r="P25" s="73"/>
      <c r="Q25" s="73"/>
      <c r="R25" s="78"/>
      <c r="S25" s="78"/>
      <c r="T25" s="78"/>
      <c r="U25" s="79"/>
      <c r="V25" s="72"/>
      <c r="W25" s="73"/>
      <c r="X25" s="73"/>
      <c r="Y25" s="73"/>
      <c r="Z25" s="75"/>
      <c r="AA25" s="77"/>
      <c r="AB25" s="73"/>
      <c r="AC25" s="73"/>
      <c r="AD25" s="80"/>
      <c r="AE25" s="201" t="s">
        <v>82</v>
      </c>
      <c r="AF25" s="186" t="s">
        <v>83</v>
      </c>
      <c r="AG25" s="187">
        <f>(B26+C26+D26+H26+J26+K26+L26+M26+N26+O26+V26+W26+X26)/1000</f>
        <v>0</v>
      </c>
      <c r="AH25" s="188">
        <f>(E26+F26+G26+I26+P26+Q26+R26+S26+T26+U26+Y26+Z26+AA26)/1000</f>
        <v>0</v>
      </c>
      <c r="AI25" s="189">
        <f>(AB26+AC26+AD26)/1000</f>
        <v>0</v>
      </c>
      <c r="AJ25" s="188">
        <f>SUM(AG25:AI26)</f>
        <v>0</v>
      </c>
    </row>
    <row r="26" spans="1:38" customHeight="1" ht="9.4">
      <c r="A26" s="200"/>
      <c r="B26" s="81">
        <f>B25*F11</f>
        <v>0</v>
      </c>
      <c r="C26" s="82">
        <f>C25*F11</f>
        <v>0</v>
      </c>
      <c r="D26" s="82">
        <f>D25*F11</f>
        <v>0</v>
      </c>
      <c r="E26" s="82">
        <f>E25*F12</f>
        <v>0</v>
      </c>
      <c r="F26" s="82">
        <f>F25*F12</f>
        <v>0</v>
      </c>
      <c r="G26" s="83">
        <f>G25*F12</f>
        <v>0</v>
      </c>
      <c r="H26" s="84">
        <f>H25*F11</f>
        <v>0</v>
      </c>
      <c r="I26" s="85">
        <f>I25*F12</f>
        <v>0</v>
      </c>
      <c r="J26" s="82">
        <f>J25*E11</f>
        <v>0</v>
      </c>
      <c r="K26" s="82">
        <f>K25*F11</f>
        <v>0</v>
      </c>
      <c r="L26" s="82">
        <f>L25*F11</f>
        <v>0</v>
      </c>
      <c r="M26" s="82">
        <f>M25*F11</f>
        <v>0</v>
      </c>
      <c r="N26" s="82">
        <f>N25*F11</f>
        <v>0</v>
      </c>
      <c r="O26" s="82">
        <f>O25*F11</f>
        <v>0</v>
      </c>
      <c r="P26" s="82">
        <f>P25*E12</f>
        <v>0</v>
      </c>
      <c r="Q26" s="82"/>
      <c r="R26" s="82">
        <f>R25*F12</f>
        <v>0</v>
      </c>
      <c r="S26" s="82">
        <f>S25*F12</f>
        <v>0</v>
      </c>
      <c r="T26" s="84">
        <f>T25*F12</f>
        <v>0</v>
      </c>
      <c r="U26" s="85">
        <f>U25*F12</f>
        <v>0</v>
      </c>
      <c r="V26" s="81">
        <f>V25*F11</f>
        <v>0</v>
      </c>
      <c r="W26" s="82">
        <f>W25*F11</f>
        <v>0</v>
      </c>
      <c r="X26" s="82">
        <f>X25*F11</f>
        <v>0</v>
      </c>
      <c r="Y26" s="82">
        <f>Y25*F12</f>
        <v>0</v>
      </c>
      <c r="Z26" s="82">
        <f>Z25*F12</f>
        <v>0</v>
      </c>
      <c r="AA26" s="85">
        <f>AA25*F12</f>
        <v>0</v>
      </c>
      <c r="AB26" s="81">
        <f>AB25*F13</f>
        <v>0</v>
      </c>
      <c r="AC26" s="82">
        <f>AC25*F13</f>
        <v>0</v>
      </c>
      <c r="AD26" s="86">
        <f>AD25*F13</f>
        <v>0</v>
      </c>
      <c r="AE26" s="201"/>
      <c r="AF26" s="186"/>
      <c r="AG26" s="187"/>
      <c r="AH26" s="188"/>
      <c r="AI26" s="189"/>
      <c r="AJ26" s="188"/>
    </row>
    <row r="27" spans="1:38" customHeight="1" ht="9.4">
      <c r="A27" s="196" t="s">
        <v>84</v>
      </c>
      <c r="B27" s="87"/>
      <c r="C27" s="88"/>
      <c r="D27" s="89"/>
      <c r="E27" s="89"/>
      <c r="F27" s="89"/>
      <c r="G27" s="90"/>
      <c r="H27" s="91"/>
      <c r="I27" s="92"/>
      <c r="J27" s="89"/>
      <c r="K27" s="89">
        <v>73.6</v>
      </c>
      <c r="L27" s="89"/>
      <c r="M27" s="89"/>
      <c r="N27" s="89"/>
      <c r="O27" s="89"/>
      <c r="P27" s="89"/>
      <c r="Q27" s="89">
        <v>92</v>
      </c>
      <c r="R27" s="88"/>
      <c r="S27" s="88"/>
      <c r="T27" s="88"/>
      <c r="U27" s="93"/>
      <c r="V27" s="94"/>
      <c r="W27" s="89"/>
      <c r="X27" s="89"/>
      <c r="Y27" s="89"/>
      <c r="Z27" s="91"/>
      <c r="AA27" s="92"/>
      <c r="AB27" s="89"/>
      <c r="AC27" s="89"/>
      <c r="AD27" s="92"/>
      <c r="AE27" s="197"/>
      <c r="AF27" s="198" t="s">
        <v>85</v>
      </c>
      <c r="AG27" s="187">
        <f>(B28+C28+D28+H28+J28+K28+L28+M28+N28+O28+V28+W28+X28)/1000</f>
        <v>0.516</v>
      </c>
      <c r="AH27" s="188">
        <f>(E28+F28+G28+I28+P28+Q28+R28+S28+T28+U28+Y28+Z28+AA28)/1000</f>
        <v>2.484</v>
      </c>
      <c r="AI27" s="189">
        <f>(AB28+AC28+AD28)/1000</f>
        <v>0</v>
      </c>
      <c r="AJ27" s="199">
        <f>SUM(AG27:AI28)</f>
        <v>3</v>
      </c>
    </row>
    <row r="28" spans="1:38" customHeight="1" ht="9.4">
      <c r="A28" s="196"/>
      <c r="B28" s="81">
        <f>B27*F11</f>
        <v>0</v>
      </c>
      <c r="C28" s="82">
        <f>C27*F11</f>
        <v>0</v>
      </c>
      <c r="D28" s="82">
        <f>D27*F11</f>
        <v>0</v>
      </c>
      <c r="E28" s="82">
        <f>E27*F12</f>
        <v>0</v>
      </c>
      <c r="F28" s="82">
        <f>F27*F12</f>
        <v>0</v>
      </c>
      <c r="G28" s="83">
        <f>G27*F12</f>
        <v>0</v>
      </c>
      <c r="H28" s="84">
        <f>H27*F11</f>
        <v>0</v>
      </c>
      <c r="I28" s="85">
        <f>I27*F12</f>
        <v>0</v>
      </c>
      <c r="J28" s="82">
        <f>J27*E11</f>
        <v>0</v>
      </c>
      <c r="K28" s="82">
        <v>516</v>
      </c>
      <c r="L28" s="82">
        <f>L27*F11</f>
        <v>0</v>
      </c>
      <c r="M28" s="82">
        <f>M27*F11</f>
        <v>0</v>
      </c>
      <c r="N28" s="82">
        <f>N27*F11</f>
        <v>0</v>
      </c>
      <c r="O28" s="82">
        <f>O27*F11</f>
        <v>0</v>
      </c>
      <c r="P28" s="82">
        <f>P27*E12</f>
        <v>0</v>
      </c>
      <c r="Q28" s="82">
        <f>Q27*F12</f>
        <v>2484</v>
      </c>
      <c r="R28" s="82">
        <f>R27*F12</f>
        <v>0</v>
      </c>
      <c r="S28" s="82">
        <f>S27*F12</f>
        <v>0</v>
      </c>
      <c r="T28" s="84">
        <f>T27*F12</f>
        <v>0</v>
      </c>
      <c r="U28" s="85">
        <f>U27*F12</f>
        <v>0</v>
      </c>
      <c r="V28" s="81">
        <f>V27*F11</f>
        <v>0</v>
      </c>
      <c r="W28" s="82">
        <f>W27*F11</f>
        <v>0</v>
      </c>
      <c r="X28" s="82">
        <f>X27*F11</f>
        <v>0</v>
      </c>
      <c r="Y28" s="82">
        <f>Y27*F12</f>
        <v>0</v>
      </c>
      <c r="Z28" s="82">
        <f>Z27*F12</f>
        <v>0</v>
      </c>
      <c r="AA28" s="85">
        <f>AA27*F12</f>
        <v>0</v>
      </c>
      <c r="AB28" s="81">
        <f>AB27*F13</f>
        <v>0</v>
      </c>
      <c r="AC28" s="82">
        <f>AC27*F13</f>
        <v>0</v>
      </c>
      <c r="AD28" s="86">
        <f>AD27*F13</f>
        <v>0</v>
      </c>
      <c r="AE28" s="197"/>
      <c r="AF28" s="198"/>
      <c r="AG28" s="187"/>
      <c r="AH28" s="188"/>
      <c r="AI28" s="189"/>
      <c r="AJ28" s="199"/>
    </row>
    <row r="29" spans="1:38" customHeight="1" ht="9.4">
      <c r="A29" s="196" t="s">
        <v>86</v>
      </c>
      <c r="B29" s="94"/>
      <c r="C29" s="89"/>
      <c r="D29" s="89"/>
      <c r="E29" s="89"/>
      <c r="F29" s="89"/>
      <c r="G29" s="90"/>
      <c r="H29" s="91"/>
      <c r="I29" s="92"/>
      <c r="J29" s="89"/>
      <c r="K29" s="89"/>
      <c r="L29" s="89"/>
      <c r="M29" s="89"/>
      <c r="N29" s="89"/>
      <c r="O29" s="89"/>
      <c r="P29" s="89"/>
      <c r="Q29" s="89"/>
      <c r="R29" s="88"/>
      <c r="S29" s="88"/>
      <c r="T29" s="88"/>
      <c r="U29" s="93"/>
      <c r="V29" s="94"/>
      <c r="W29" s="89"/>
      <c r="X29" s="89"/>
      <c r="Y29" s="89"/>
      <c r="Z29" s="91"/>
      <c r="AA29" s="92"/>
      <c r="AB29" s="89"/>
      <c r="AC29" s="89"/>
      <c r="AD29" s="92"/>
      <c r="AE29" s="197"/>
      <c r="AF29" s="198" t="s">
        <v>87</v>
      </c>
      <c r="AG29" s="187">
        <f>(B30+C30+D30+H30+J30+K30+L30+M30+N30+O30+V30+W30+X30)/1000</f>
        <v>0</v>
      </c>
      <c r="AH29" s="188">
        <f>(E30+F30+G30+I30+P30+Q30+R30+S30+T30+U30+Y30+Z30+AA30)/1000</f>
        <v>0</v>
      </c>
      <c r="AI29" s="189">
        <f>(AB30+AC30+AD30)/1000</f>
        <v>0</v>
      </c>
      <c r="AJ29" s="199">
        <f>SUM(AG29:AI30)</f>
        <v>0</v>
      </c>
    </row>
    <row r="30" spans="1:38" customHeight="1" ht="9.4">
      <c r="A30" s="196"/>
      <c r="B30" s="81">
        <f>B29*F11</f>
        <v>0</v>
      </c>
      <c r="C30" s="82">
        <f>C29*F11</f>
        <v>0</v>
      </c>
      <c r="D30" s="82">
        <f>D29*F11</f>
        <v>0</v>
      </c>
      <c r="E30" s="82">
        <f>E29*F12</f>
        <v>0</v>
      </c>
      <c r="F30" s="82">
        <f>F29*F12</f>
        <v>0</v>
      </c>
      <c r="G30" s="83">
        <f>G29*F12</f>
        <v>0</v>
      </c>
      <c r="H30" s="84">
        <f>H29*F11</f>
        <v>0</v>
      </c>
      <c r="I30" s="85">
        <f>I29*F12</f>
        <v>0</v>
      </c>
      <c r="J30" s="82">
        <f>J29*E11</f>
        <v>0</v>
      </c>
      <c r="K30" s="82">
        <f>K29*F11</f>
        <v>0</v>
      </c>
      <c r="L30" s="82">
        <f>L29*F11</f>
        <v>0</v>
      </c>
      <c r="M30" s="82">
        <f>M29*F11</f>
        <v>0</v>
      </c>
      <c r="N30" s="82">
        <f>N29*F11</f>
        <v>0</v>
      </c>
      <c r="O30" s="82">
        <f>O29*F11</f>
        <v>0</v>
      </c>
      <c r="P30" s="82">
        <f>P29*E12</f>
        <v>0</v>
      </c>
      <c r="Q30" s="82">
        <f>Q29*F12</f>
        <v>0</v>
      </c>
      <c r="R30" s="82">
        <f>R29*F12</f>
        <v>0</v>
      </c>
      <c r="S30" s="82">
        <f>S29*F12</f>
        <v>0</v>
      </c>
      <c r="T30" s="84">
        <f>T29*F12</f>
        <v>0</v>
      </c>
      <c r="U30" s="85">
        <f>U29*F12</f>
        <v>0</v>
      </c>
      <c r="V30" s="81">
        <f>V29*F11</f>
        <v>0</v>
      </c>
      <c r="W30" s="82">
        <f>W29*F11</f>
        <v>0</v>
      </c>
      <c r="X30" s="82">
        <f>X29*F11</f>
        <v>0</v>
      </c>
      <c r="Y30" s="82">
        <f>Y29*F12</f>
        <v>0</v>
      </c>
      <c r="Z30" s="82">
        <f>Z29*F12</f>
        <v>0</v>
      </c>
      <c r="AA30" s="85">
        <f>AA29*F12</f>
        <v>0</v>
      </c>
      <c r="AB30" s="81">
        <f>AB29*F13</f>
        <v>0</v>
      </c>
      <c r="AC30" s="82">
        <f>AC29*F13</f>
        <v>0</v>
      </c>
      <c r="AD30" s="86">
        <f>AD29*F13</f>
        <v>0</v>
      </c>
      <c r="AE30" s="197"/>
      <c r="AF30" s="198"/>
      <c r="AG30" s="187"/>
      <c r="AH30" s="188"/>
      <c r="AI30" s="189"/>
      <c r="AJ30" s="199"/>
    </row>
    <row r="31" spans="1:38" customHeight="1" ht="9.4">
      <c r="A31" s="203" t="s">
        <v>88</v>
      </c>
      <c r="B31" s="94"/>
      <c r="C31" s="89"/>
      <c r="D31" s="89"/>
      <c r="E31" s="89"/>
      <c r="F31" s="89"/>
      <c r="G31" s="90"/>
      <c r="H31" s="91"/>
      <c r="I31" s="92"/>
      <c r="J31" s="89"/>
      <c r="K31" s="89"/>
      <c r="L31" s="89"/>
      <c r="M31" s="89"/>
      <c r="N31" s="89"/>
      <c r="O31" s="89"/>
      <c r="P31" s="89"/>
      <c r="Q31" s="89"/>
      <c r="R31" s="88"/>
      <c r="S31" s="88"/>
      <c r="T31" s="88"/>
      <c r="U31" s="93"/>
      <c r="V31" s="94"/>
      <c r="W31" s="89"/>
      <c r="X31" s="89"/>
      <c r="Y31" s="89"/>
      <c r="Z31" s="91"/>
      <c r="AA31" s="92"/>
      <c r="AB31" s="89"/>
      <c r="AC31" s="89"/>
      <c r="AD31" s="92"/>
      <c r="AE31" s="197"/>
      <c r="AF31" s="198" t="s">
        <v>89</v>
      </c>
      <c r="AG31" s="187">
        <f>(B32+C32+D32+H32+J32+K32+L32+M32+N32+O32+V32+W32+X32)/1000</f>
        <v>0</v>
      </c>
      <c r="AH31" s="188">
        <f>(E32+F32+G32+I32+P32+Q32+R32+S32+T32+U32+Y32+Z32+AA32)/1000</f>
        <v>0</v>
      </c>
      <c r="AI31" s="189">
        <f>(AB32+AC32+AD32)/1000</f>
        <v>0</v>
      </c>
      <c r="AJ31" s="199">
        <f>SUM(AG31:AI32)</f>
        <v>0</v>
      </c>
    </row>
    <row r="32" spans="1:38" customHeight="1" ht="9.4">
      <c r="A32" s="203"/>
      <c r="B32" s="81">
        <f>B31*F11</f>
        <v>0</v>
      </c>
      <c r="C32" s="82">
        <f>C31*F11</f>
        <v>0</v>
      </c>
      <c r="D32" s="82">
        <f>D31*F11</f>
        <v>0</v>
      </c>
      <c r="E32" s="82">
        <f>E31*F12</f>
        <v>0</v>
      </c>
      <c r="F32" s="82">
        <f>F31*F12</f>
        <v>0</v>
      </c>
      <c r="G32" s="83">
        <f>G31*F12</f>
        <v>0</v>
      </c>
      <c r="H32" s="84">
        <f>H31*F11</f>
        <v>0</v>
      </c>
      <c r="I32" s="85">
        <f>I31*F12</f>
        <v>0</v>
      </c>
      <c r="J32" s="82">
        <f>J31*E11</f>
        <v>0</v>
      </c>
      <c r="K32" s="82">
        <f>K31*F11</f>
        <v>0</v>
      </c>
      <c r="L32" s="82">
        <f>L31*F11</f>
        <v>0</v>
      </c>
      <c r="M32" s="82">
        <f>M31*F11</f>
        <v>0</v>
      </c>
      <c r="N32" s="82">
        <f>N31*F11</f>
        <v>0</v>
      </c>
      <c r="O32" s="82">
        <f>O31*F11</f>
        <v>0</v>
      </c>
      <c r="P32" s="82">
        <f>P31*E12</f>
        <v>0</v>
      </c>
      <c r="Q32" s="82">
        <f>Q31*F12</f>
        <v>0</v>
      </c>
      <c r="R32" s="82">
        <f>R31*F12</f>
        <v>0</v>
      </c>
      <c r="S32" s="82">
        <f>S31*F12</f>
        <v>0</v>
      </c>
      <c r="T32" s="84">
        <f>T31*F12</f>
        <v>0</v>
      </c>
      <c r="U32" s="85">
        <f>U31*F12</f>
        <v>0</v>
      </c>
      <c r="V32" s="81">
        <f>V31*F11</f>
        <v>0</v>
      </c>
      <c r="W32" s="82">
        <f>W31*F11</f>
        <v>0</v>
      </c>
      <c r="X32" s="82">
        <f>X31*F11</f>
        <v>0</v>
      </c>
      <c r="Y32" s="82">
        <f>Y31*F12</f>
        <v>0</v>
      </c>
      <c r="Z32" s="82">
        <f>Z31*F12</f>
        <v>0</v>
      </c>
      <c r="AA32" s="85">
        <f>AA31*F12</f>
        <v>0</v>
      </c>
      <c r="AB32" s="81">
        <f>AB31*F13</f>
        <v>0</v>
      </c>
      <c r="AC32" s="82">
        <f>AC31*F13</f>
        <v>0</v>
      </c>
      <c r="AD32" s="86">
        <f>AD31*F13</f>
        <v>0</v>
      </c>
      <c r="AE32" s="197"/>
      <c r="AF32" s="198"/>
      <c r="AG32" s="187"/>
      <c r="AH32" s="188"/>
      <c r="AI32" s="189"/>
      <c r="AJ32" s="199"/>
    </row>
    <row r="33" spans="1:38" customHeight="1" ht="9.4">
      <c r="A33" s="205" t="s">
        <v>90</v>
      </c>
      <c r="B33" s="94"/>
      <c r="C33" s="89"/>
      <c r="D33" s="89"/>
      <c r="E33" s="89"/>
      <c r="F33" s="89"/>
      <c r="G33" s="90"/>
      <c r="H33" s="91"/>
      <c r="I33" s="92"/>
      <c r="J33" s="89"/>
      <c r="K33" s="89"/>
      <c r="L33" s="89"/>
      <c r="M33" s="89"/>
      <c r="N33" s="89"/>
      <c r="O33" s="89"/>
      <c r="P33" s="89"/>
      <c r="Q33" s="89"/>
      <c r="R33" s="88"/>
      <c r="S33" s="88"/>
      <c r="T33" s="88"/>
      <c r="U33" s="93"/>
      <c r="V33" s="94"/>
      <c r="W33" s="89"/>
      <c r="X33" s="89"/>
      <c r="Y33" s="89"/>
      <c r="Z33" s="91"/>
      <c r="AA33" s="92"/>
      <c r="AB33" s="89"/>
      <c r="AC33" s="89"/>
      <c r="AD33" s="95"/>
      <c r="AE33" s="197"/>
      <c r="AF33" s="202">
        <v>610008</v>
      </c>
      <c r="AG33" s="187">
        <f>(B34+C34+D34+H34+J34+K34+L34+M34+N34+O34+V34+W34+X34)/1000</f>
        <v>0</v>
      </c>
      <c r="AH33" s="188">
        <f>(E34+F34+G34+I34+P34+Q34+R34+S34+T34+U34+Y34+Z34+AA34)/1000</f>
        <v>0</v>
      </c>
      <c r="AI33" s="189">
        <f>(AB34+AC34+AD34)/1000</f>
        <v>0</v>
      </c>
      <c r="AJ33" s="199">
        <f>SUM(AG33:AI34)</f>
        <v>0</v>
      </c>
    </row>
    <row r="34" spans="1:38" customHeight="1" ht="9.4">
      <c r="A34" s="205"/>
      <c r="B34" s="81">
        <f>B33*F11</f>
        <v>0</v>
      </c>
      <c r="C34" s="82">
        <f>C33*F11</f>
        <v>0</v>
      </c>
      <c r="D34" s="82">
        <f>D33*F11</f>
        <v>0</v>
      </c>
      <c r="E34" s="82">
        <f>E33*F12</f>
        <v>0</v>
      </c>
      <c r="F34" s="82">
        <f>F33*F12</f>
        <v>0</v>
      </c>
      <c r="G34" s="83">
        <f>G33*F12</f>
        <v>0</v>
      </c>
      <c r="H34" s="84">
        <f>H33*F11</f>
        <v>0</v>
      </c>
      <c r="I34" s="85">
        <f>I33*F12</f>
        <v>0</v>
      </c>
      <c r="J34" s="82">
        <f>J33*E11</f>
        <v>0</v>
      </c>
      <c r="K34" s="82">
        <f>K33*F11</f>
        <v>0</v>
      </c>
      <c r="L34" s="82">
        <f>L33*F11</f>
        <v>0</v>
      </c>
      <c r="M34" s="82">
        <f>M33*F11</f>
        <v>0</v>
      </c>
      <c r="N34" s="82">
        <f>N33*F11</f>
        <v>0</v>
      </c>
      <c r="O34" s="82">
        <f>O33*F11</f>
        <v>0</v>
      </c>
      <c r="P34" s="82">
        <f>P33*E12</f>
        <v>0</v>
      </c>
      <c r="Q34" s="82">
        <f>Q33*F12</f>
        <v>0</v>
      </c>
      <c r="R34" s="82">
        <f>R33*F12</f>
        <v>0</v>
      </c>
      <c r="S34" s="82">
        <f>S33*F12</f>
        <v>0</v>
      </c>
      <c r="T34" s="84">
        <f>T33*F12</f>
        <v>0</v>
      </c>
      <c r="U34" s="85">
        <f>U33*F12</f>
        <v>0</v>
      </c>
      <c r="V34" s="81">
        <f>V33*F11</f>
        <v>0</v>
      </c>
      <c r="W34" s="82">
        <f>W33*F11</f>
        <v>0</v>
      </c>
      <c r="X34" s="82">
        <f>X33*F11</f>
        <v>0</v>
      </c>
      <c r="Y34" s="82">
        <f>Y33*F12</f>
        <v>0</v>
      </c>
      <c r="Z34" s="82">
        <f>Z33*F12</f>
        <v>0</v>
      </c>
      <c r="AA34" s="85">
        <f>AA33*F12</f>
        <v>0</v>
      </c>
      <c r="AB34" s="81">
        <f>AB33*F13</f>
        <v>0</v>
      </c>
      <c r="AC34" s="82">
        <f>AC33*F13</f>
        <v>0</v>
      </c>
      <c r="AD34" s="86">
        <f>AD33*F13</f>
        <v>0</v>
      </c>
      <c r="AE34" s="197"/>
      <c r="AF34" s="202"/>
      <c r="AG34" s="187"/>
      <c r="AH34" s="188"/>
      <c r="AI34" s="189"/>
      <c r="AJ34" s="199"/>
    </row>
    <row r="35" spans="1:38" customHeight="1" ht="9.4">
      <c r="A35" s="204" t="s">
        <v>91</v>
      </c>
      <c r="B35" s="94"/>
      <c r="C35" s="89"/>
      <c r="D35" s="89"/>
      <c r="E35" s="89"/>
      <c r="F35" s="89"/>
      <c r="G35" s="90"/>
      <c r="H35" s="91"/>
      <c r="I35" s="92"/>
      <c r="J35" s="89"/>
      <c r="K35" s="89"/>
      <c r="L35" s="89"/>
      <c r="M35" s="89"/>
      <c r="N35" s="89"/>
      <c r="O35" s="89"/>
      <c r="P35" s="89"/>
      <c r="Q35" s="89"/>
      <c r="R35" s="88"/>
      <c r="S35" s="88"/>
      <c r="T35" s="88"/>
      <c r="U35" s="93"/>
      <c r="V35" s="94"/>
      <c r="W35" s="89"/>
      <c r="X35" s="89"/>
      <c r="Y35" s="89"/>
      <c r="Z35" s="91"/>
      <c r="AA35" s="92"/>
      <c r="AB35" s="89"/>
      <c r="AC35" s="89"/>
      <c r="AD35" s="95"/>
      <c r="AE35" s="197" t="s">
        <v>82</v>
      </c>
      <c r="AF35" s="198" t="s">
        <v>92</v>
      </c>
      <c r="AG35" s="187">
        <f>(B36+C36+D36+H36+J36+K36+L36+M36+N36+O36+V36+W36+X36)/1000</f>
        <v>0</v>
      </c>
      <c r="AH35" s="188">
        <f>(E36+F36+G36+I36+P36+Q36+R36+S36+T36+U36+Y36+Z36+AA36)/1000</f>
        <v>0</v>
      </c>
      <c r="AI35" s="189">
        <f>(AB36+AC36+AD36)/1000</f>
        <v>0</v>
      </c>
      <c r="AJ35" s="199">
        <f>SUM(AG35:AI36)</f>
        <v>0</v>
      </c>
    </row>
    <row r="36" spans="1:38" customHeight="1" ht="9.4">
      <c r="A36" s="204"/>
      <c r="B36" s="81">
        <f>B35*F11</f>
        <v>0</v>
      </c>
      <c r="C36" s="82">
        <f>C35*F11</f>
        <v>0</v>
      </c>
      <c r="D36" s="82">
        <f>D35*F11</f>
        <v>0</v>
      </c>
      <c r="E36" s="82">
        <f>E35*F12</f>
        <v>0</v>
      </c>
      <c r="F36" s="82">
        <f>F35*F12</f>
        <v>0</v>
      </c>
      <c r="G36" s="83">
        <f>G35*F12</f>
        <v>0</v>
      </c>
      <c r="H36" s="84">
        <f>H35*F11</f>
        <v>0</v>
      </c>
      <c r="I36" s="85">
        <f>I35*F12</f>
        <v>0</v>
      </c>
      <c r="J36" s="82">
        <f>J35*E11</f>
        <v>0</v>
      </c>
      <c r="K36" s="82">
        <f>K35*F11</f>
        <v>0</v>
      </c>
      <c r="L36" s="82">
        <f>L35*F11</f>
        <v>0</v>
      </c>
      <c r="M36" s="82">
        <f>M35*F11</f>
        <v>0</v>
      </c>
      <c r="N36" s="82">
        <f>N35*F11</f>
        <v>0</v>
      </c>
      <c r="O36" s="82">
        <f>O35*F11</f>
        <v>0</v>
      </c>
      <c r="P36" s="82">
        <f>P35*E12</f>
        <v>0</v>
      </c>
      <c r="Q36" s="82">
        <f>Q35*F12</f>
        <v>0</v>
      </c>
      <c r="R36" s="82">
        <f>R35*F12</f>
        <v>0</v>
      </c>
      <c r="S36" s="82">
        <f>S35*F12</f>
        <v>0</v>
      </c>
      <c r="T36" s="84">
        <f>T35*F12</f>
        <v>0</v>
      </c>
      <c r="U36" s="85">
        <f>U35*F12</f>
        <v>0</v>
      </c>
      <c r="V36" s="81">
        <f>V35*F11</f>
        <v>0</v>
      </c>
      <c r="W36" s="82">
        <f>W35*F11</f>
        <v>0</v>
      </c>
      <c r="X36" s="82">
        <f>X35*F11</f>
        <v>0</v>
      </c>
      <c r="Y36" s="82">
        <f>Y35*F12</f>
        <v>0</v>
      </c>
      <c r="Z36" s="82">
        <f>Z35*F12</f>
        <v>0</v>
      </c>
      <c r="AA36" s="85">
        <f>AA35*F12</f>
        <v>0</v>
      </c>
      <c r="AB36" s="81">
        <f>AB35*F13</f>
        <v>0</v>
      </c>
      <c r="AC36" s="82">
        <f>AC35*F13</f>
        <v>0</v>
      </c>
      <c r="AD36" s="86">
        <f>AD35*F13</f>
        <v>0</v>
      </c>
      <c r="AE36" s="197"/>
      <c r="AF36" s="198"/>
      <c r="AG36" s="187"/>
      <c r="AH36" s="188"/>
      <c r="AI36" s="189"/>
      <c r="AJ36" s="199"/>
    </row>
    <row r="37" spans="1:38" customHeight="1" ht="9.4">
      <c r="A37" s="196" t="s">
        <v>93</v>
      </c>
      <c r="B37" s="94"/>
      <c r="C37" s="89"/>
      <c r="D37" s="89"/>
      <c r="E37" s="89"/>
      <c r="F37" s="89"/>
      <c r="G37" s="91"/>
      <c r="H37" s="96"/>
      <c r="I37" s="92"/>
      <c r="J37" s="89"/>
      <c r="K37" s="89"/>
      <c r="L37" s="89"/>
      <c r="M37" s="89"/>
      <c r="N37" s="89"/>
      <c r="O37" s="89"/>
      <c r="P37" s="89"/>
      <c r="Q37" s="89"/>
      <c r="R37" s="88"/>
      <c r="S37" s="88"/>
      <c r="T37" s="88"/>
      <c r="U37" s="93"/>
      <c r="V37" s="94"/>
      <c r="W37" s="89"/>
      <c r="X37" s="89"/>
      <c r="Y37" s="89"/>
      <c r="Z37" s="91"/>
      <c r="AA37" s="92"/>
      <c r="AB37" s="89"/>
      <c r="AC37" s="89"/>
      <c r="AD37" s="95"/>
      <c r="AE37" s="197"/>
      <c r="AF37" s="198" t="s">
        <v>94</v>
      </c>
      <c r="AG37" s="187">
        <f>(B38+C38+D38+H38+J38+K38+L38+M38+N38+O38+V38+W38+X38)/1000</f>
        <v>0</v>
      </c>
      <c r="AH37" s="188">
        <f>(E38+F38+G38+I38+P38+Q38+R38+S38+T38+U38+Y38+Z38+AA38)/1000</f>
        <v>0</v>
      </c>
      <c r="AI37" s="189">
        <f>(AB38+AC38+AD38)/1000</f>
        <v>0</v>
      </c>
      <c r="AJ37" s="199">
        <f>SUM(AG37:AI38)</f>
        <v>0</v>
      </c>
    </row>
    <row r="38" spans="1:38" customHeight="1" ht="9.4">
      <c r="A38" s="196"/>
      <c r="B38" s="81">
        <f>B37*F11</f>
        <v>0</v>
      </c>
      <c r="C38" s="82">
        <f>C37*F11</f>
        <v>0</v>
      </c>
      <c r="D38" s="82">
        <f>D37*F11</f>
        <v>0</v>
      </c>
      <c r="E38" s="82">
        <f>E37*F12</f>
        <v>0</v>
      </c>
      <c r="F38" s="82">
        <f>F37*F12</f>
        <v>0</v>
      </c>
      <c r="G38" s="83">
        <f>G37*F12</f>
        <v>0</v>
      </c>
      <c r="H38" s="84">
        <f>H37*F11</f>
        <v>0</v>
      </c>
      <c r="I38" s="85">
        <f>I37*F12</f>
        <v>0</v>
      </c>
      <c r="J38" s="82">
        <f>J37*E11</f>
        <v>0</v>
      </c>
      <c r="K38" s="82">
        <f>K37*F11</f>
        <v>0</v>
      </c>
      <c r="L38" s="82">
        <f>L37*F11</f>
        <v>0</v>
      </c>
      <c r="M38" s="82">
        <f>M37*F11</f>
        <v>0</v>
      </c>
      <c r="N38" s="82">
        <f>N37*F11</f>
        <v>0</v>
      </c>
      <c r="O38" s="82">
        <f>O37*F11</f>
        <v>0</v>
      </c>
      <c r="P38" s="82">
        <f>P37*E12</f>
        <v>0</v>
      </c>
      <c r="Q38" s="82">
        <f>Q37*F12</f>
        <v>0</v>
      </c>
      <c r="R38" s="82">
        <f>R37*F12</f>
        <v>0</v>
      </c>
      <c r="S38" s="82">
        <f>S37*F12</f>
        <v>0</v>
      </c>
      <c r="T38" s="84">
        <f>T37*F12</f>
        <v>0</v>
      </c>
      <c r="U38" s="85">
        <f>U37*F12</f>
        <v>0</v>
      </c>
      <c r="V38" s="81">
        <f>V37*F11</f>
        <v>0</v>
      </c>
      <c r="W38" s="82">
        <f>W37*F11</f>
        <v>0</v>
      </c>
      <c r="X38" s="82">
        <f>X37*F11</f>
        <v>0</v>
      </c>
      <c r="Y38" s="82">
        <f>Y37*F12</f>
        <v>0</v>
      </c>
      <c r="Z38" s="82">
        <f>Z37*F12</f>
        <v>0</v>
      </c>
      <c r="AA38" s="85">
        <f>AA37*F12</f>
        <v>0</v>
      </c>
      <c r="AB38" s="81">
        <f>AB37*F13</f>
        <v>0</v>
      </c>
      <c r="AC38" s="82">
        <f>AC37*F13</f>
        <v>0</v>
      </c>
      <c r="AD38" s="86">
        <f>AD37*F13</f>
        <v>0</v>
      </c>
      <c r="AE38" s="197"/>
      <c r="AF38" s="198"/>
      <c r="AG38" s="187"/>
      <c r="AH38" s="188"/>
      <c r="AI38" s="189"/>
      <c r="AJ38" s="199"/>
    </row>
    <row r="39" spans="1:38" customHeight="1" ht="9.4">
      <c r="A39" s="196" t="s">
        <v>95</v>
      </c>
      <c r="B39" s="94">
        <v>3.9</v>
      </c>
      <c r="C39" s="89"/>
      <c r="D39" s="89"/>
      <c r="E39" s="89">
        <v>4.5</v>
      </c>
      <c r="F39" s="89"/>
      <c r="G39" s="91"/>
      <c r="H39" s="96"/>
      <c r="I39" s="92"/>
      <c r="J39" s="89"/>
      <c r="K39" s="89">
        <v>4.8</v>
      </c>
      <c r="L39" s="93"/>
      <c r="M39" s="89"/>
      <c r="N39" s="89"/>
      <c r="O39" s="89"/>
      <c r="P39" s="89"/>
      <c r="Q39" s="89">
        <v>6</v>
      </c>
      <c r="R39" s="88"/>
      <c r="S39" s="88"/>
      <c r="T39" s="88"/>
      <c r="U39" s="93"/>
      <c r="V39" s="94"/>
      <c r="W39" s="89"/>
      <c r="X39" s="89"/>
      <c r="Y39" s="89"/>
      <c r="Z39" s="91"/>
      <c r="AA39" s="92"/>
      <c r="AB39" s="89"/>
      <c r="AC39" s="89"/>
      <c r="AD39" s="95"/>
      <c r="AE39" s="197" t="s">
        <v>82</v>
      </c>
      <c r="AF39" s="198" t="s">
        <v>96</v>
      </c>
      <c r="AG39" s="187">
        <f>(B40+C40+D40+H40+J40+K40+L40+M40+N40+O40+V40+W40+X40)/1000</f>
        <v>0.0593</v>
      </c>
      <c r="AH39" s="188">
        <f>(E40+F40+G40+I40+P40+Q40+R40+S40+T40+U40+Y40+Z40+AA40)/1000</f>
        <v>0.281</v>
      </c>
      <c r="AI39" s="189">
        <f>(AB40+AC40+AD40)/1000</f>
        <v>0</v>
      </c>
      <c r="AJ39" s="199">
        <f>SUM(AG39:AI40)</f>
        <v>0.3403</v>
      </c>
    </row>
    <row r="40" spans="1:38" customHeight="1" ht="9.4">
      <c r="A40" s="196"/>
      <c r="B40" s="81">
        <f>B39*F11</f>
        <v>27.3</v>
      </c>
      <c r="C40" s="82">
        <f>C39*F11</f>
        <v>0</v>
      </c>
      <c r="D40" s="82">
        <f>D39*F11</f>
        <v>0</v>
      </c>
      <c r="E40" s="82">
        <v>121</v>
      </c>
      <c r="F40" s="82">
        <f>F39*F12</f>
        <v>0</v>
      </c>
      <c r="G40" s="83">
        <f>G39*F12</f>
        <v>0</v>
      </c>
      <c r="H40" s="84">
        <f>H39*F11</f>
        <v>0</v>
      </c>
      <c r="I40" s="85">
        <f>I39*F12</f>
        <v>0</v>
      </c>
      <c r="J40" s="82"/>
      <c r="K40" s="82">
        <v>32</v>
      </c>
      <c r="L40" s="82">
        <f>L39*F11</f>
        <v>0</v>
      </c>
      <c r="M40" s="82">
        <f>M39*F11</f>
        <v>0</v>
      </c>
      <c r="N40" s="82">
        <f>N39*F11</f>
        <v>0</v>
      </c>
      <c r="O40" s="82">
        <f>O39*F11</f>
        <v>0</v>
      </c>
      <c r="P40" s="82"/>
      <c r="Q40" s="82">
        <v>160</v>
      </c>
      <c r="R40" s="82">
        <f>R39*F12</f>
        <v>0</v>
      </c>
      <c r="S40" s="82">
        <f>S39*F12</f>
        <v>0</v>
      </c>
      <c r="T40" s="84">
        <f>T39*F12</f>
        <v>0</v>
      </c>
      <c r="U40" s="85">
        <f>U39*F12</f>
        <v>0</v>
      </c>
      <c r="V40" s="81">
        <f>V39*F11</f>
        <v>0</v>
      </c>
      <c r="W40" s="82">
        <f>W39*F11</f>
        <v>0</v>
      </c>
      <c r="X40" s="82">
        <f>X39*F11</f>
        <v>0</v>
      </c>
      <c r="Y40" s="82">
        <f>Y39*F12</f>
        <v>0</v>
      </c>
      <c r="Z40" s="82">
        <f>Z39*F12</f>
        <v>0</v>
      </c>
      <c r="AA40" s="85">
        <f>AA39*F12</f>
        <v>0</v>
      </c>
      <c r="AB40" s="81">
        <f>AB39*F13</f>
        <v>0</v>
      </c>
      <c r="AC40" s="82">
        <f>AC39*F13</f>
        <v>0</v>
      </c>
      <c r="AD40" s="86">
        <f>AD39*F13</f>
        <v>0</v>
      </c>
      <c r="AE40" s="197"/>
      <c r="AF40" s="198"/>
      <c r="AG40" s="187"/>
      <c r="AH40" s="188"/>
      <c r="AI40" s="189"/>
      <c r="AJ40" s="199"/>
    </row>
    <row r="41" spans="1:38" customHeight="1" ht="9.4">
      <c r="A41" s="196" t="s">
        <v>97</v>
      </c>
      <c r="B41" s="97"/>
      <c r="C41" s="98"/>
      <c r="D41" s="98"/>
      <c r="E41" s="98"/>
      <c r="F41" s="98"/>
      <c r="G41" s="99"/>
      <c r="H41" s="100"/>
      <c r="I41" s="101"/>
      <c r="J41" s="102">
        <v>0.0015</v>
      </c>
      <c r="K41" s="102"/>
      <c r="L41" s="98"/>
      <c r="M41" s="98"/>
      <c r="N41" s="98"/>
      <c r="O41" s="98"/>
      <c r="P41" s="102">
        <v>0.002</v>
      </c>
      <c r="Q41" s="98"/>
      <c r="R41" s="103"/>
      <c r="S41" s="103"/>
      <c r="T41" s="103"/>
      <c r="U41" s="104"/>
      <c r="V41" s="105">
        <v>0.013</v>
      </c>
      <c r="W41" s="98"/>
      <c r="X41" s="98"/>
      <c r="Y41" s="102">
        <v>0.018</v>
      </c>
      <c r="Z41" s="99"/>
      <c r="AA41" s="101"/>
      <c r="AB41" s="98"/>
      <c r="AC41" s="98"/>
      <c r="AD41" s="106"/>
      <c r="AE41" s="210"/>
      <c r="AF41" s="206" t="s">
        <v>98</v>
      </c>
      <c r="AG41" s="207">
        <f>B42+C42+D42+H42+J42+K42+L42+M42+N42+O42+V42+W42+X42</f>
        <v>0.105</v>
      </c>
      <c r="AH41" s="208">
        <f>E42+F42+G42+I42+P42+Q42+R42+S42+T42+U42+Y42+Z42+AA42</f>
        <v>0.545</v>
      </c>
      <c r="AI41" s="209">
        <f>AB42+AC42+AD42</f>
        <v>0</v>
      </c>
      <c r="AJ41" s="208">
        <f>SUM(AG41:AI42)</f>
        <v>0.65</v>
      </c>
    </row>
    <row r="42" spans="1:38" customHeight="1" ht="9.4">
      <c r="A42" s="196"/>
      <c r="B42" s="107">
        <f>B41*F11</f>
        <v>0</v>
      </c>
      <c r="C42" s="108">
        <f>C41*F11</f>
        <v>0</v>
      </c>
      <c r="D42" s="108">
        <f>D41*F11</f>
        <v>0</v>
      </c>
      <c r="E42" s="108">
        <f>E41*F12</f>
        <v>0</v>
      </c>
      <c r="F42" s="108">
        <f>F41*F12</f>
        <v>0</v>
      </c>
      <c r="G42" s="109">
        <f>G41*F12</f>
        <v>0</v>
      </c>
      <c r="H42" s="110">
        <f>H41*F11</f>
        <v>0</v>
      </c>
      <c r="I42" s="111">
        <f>I41*F12</f>
        <v>0</v>
      </c>
      <c r="J42" s="108">
        <f>F11*0.002</f>
        <v>0.014</v>
      </c>
      <c r="K42" s="108">
        <f>K41*F11</f>
        <v>0</v>
      </c>
      <c r="L42" s="108">
        <f>L41*F11</f>
        <v>0</v>
      </c>
      <c r="M42" s="108">
        <f>M41*F11</f>
        <v>0</v>
      </c>
      <c r="N42" s="108">
        <f>N41*F11</f>
        <v>0</v>
      </c>
      <c r="O42" s="108">
        <f>O41*F11</f>
        <v>0</v>
      </c>
      <c r="P42" s="108">
        <v>0.059</v>
      </c>
      <c r="Q42" s="108">
        <f>Q41*F12</f>
        <v>0</v>
      </c>
      <c r="R42" s="108">
        <f>R41*F12</f>
        <v>0</v>
      </c>
      <c r="S42" s="108">
        <f>S41*F12</f>
        <v>0</v>
      </c>
      <c r="T42" s="110">
        <f>T41*F12</f>
        <v>0</v>
      </c>
      <c r="U42" s="112">
        <f>U41*F12</f>
        <v>0</v>
      </c>
      <c r="V42" s="113">
        <f>V41*F11</f>
        <v>0.091</v>
      </c>
      <c r="W42" s="108">
        <f>W41*F11</f>
        <v>0</v>
      </c>
      <c r="X42" s="108">
        <f>X41*F11</f>
        <v>0</v>
      </c>
      <c r="Y42" s="114">
        <f>Y41*F12</f>
        <v>0.486</v>
      </c>
      <c r="Z42" s="108">
        <f>Z41*F12</f>
        <v>0</v>
      </c>
      <c r="AA42" s="112">
        <f>AA41*F12</f>
        <v>0</v>
      </c>
      <c r="AB42" s="107">
        <f>AB41*F13</f>
        <v>0</v>
      </c>
      <c r="AC42" s="108">
        <f>AC41*F13</f>
        <v>0</v>
      </c>
      <c r="AD42" s="111">
        <f>AD41*F13</f>
        <v>0</v>
      </c>
      <c r="AE42" s="210"/>
      <c r="AF42" s="206"/>
      <c r="AG42" s="207"/>
      <c r="AH42" s="208"/>
      <c r="AI42" s="209"/>
      <c r="AJ42" s="208"/>
    </row>
    <row r="43" spans="1:38" customHeight="1" ht="9.4">
      <c r="A43" s="196" t="s">
        <v>99</v>
      </c>
      <c r="B43" s="97">
        <v>0.13</v>
      </c>
      <c r="C43" s="98"/>
      <c r="D43" s="98"/>
      <c r="E43" s="98">
        <v>0.15</v>
      </c>
      <c r="F43" s="102"/>
      <c r="G43" s="99"/>
      <c r="H43" s="100"/>
      <c r="I43" s="101"/>
      <c r="J43" s="98"/>
      <c r="K43" s="98"/>
      <c r="L43" s="98"/>
      <c r="M43" s="98"/>
      <c r="N43" s="98"/>
      <c r="O43" s="98"/>
      <c r="P43" s="98"/>
      <c r="Q43" s="98"/>
      <c r="R43" s="103"/>
      <c r="S43" s="103"/>
      <c r="T43" s="103"/>
      <c r="U43" s="104"/>
      <c r="V43" s="97"/>
      <c r="W43" s="102"/>
      <c r="X43" s="98"/>
      <c r="Y43" s="98"/>
      <c r="Z43" s="99"/>
      <c r="AA43" s="101"/>
      <c r="AB43" s="98"/>
      <c r="AC43" s="98"/>
      <c r="AD43" s="106"/>
      <c r="AE43" s="210" t="s">
        <v>100</v>
      </c>
      <c r="AF43" s="206" t="s">
        <v>101</v>
      </c>
      <c r="AG43" s="207">
        <f>B44+C44+D44+H44+J44+K44+L44+M44+N44+O44+V44+W44+X44</f>
        <v>0.91</v>
      </c>
      <c r="AH43" s="208">
        <f>E44+F44+G44+I44+P44+Q44+R44+S44+T44+U44+Y44+Z44+AA44</f>
        <v>4.09</v>
      </c>
      <c r="AI43" s="209">
        <f>AB44+AC44+AD44</f>
        <v>0</v>
      </c>
      <c r="AJ43" s="208">
        <f>SUM(AG43:AI44)</f>
        <v>5</v>
      </c>
    </row>
    <row r="44" spans="1:38" customHeight="1" ht="9.4">
      <c r="A44" s="196"/>
      <c r="B44" s="107">
        <f>B43*F11</f>
        <v>0.91</v>
      </c>
      <c r="C44" s="108">
        <f>C43*F11</f>
        <v>0</v>
      </c>
      <c r="D44" s="108">
        <f>D43*F11</f>
        <v>0</v>
      </c>
      <c r="E44" s="108">
        <v>4.09</v>
      </c>
      <c r="F44" s="108">
        <f>F43*F12</f>
        <v>0</v>
      </c>
      <c r="G44" s="109">
        <f>G43*F12</f>
        <v>0</v>
      </c>
      <c r="H44" s="110">
        <f>H43*F11</f>
        <v>0</v>
      </c>
      <c r="I44" s="111">
        <f>I43*F12</f>
        <v>0</v>
      </c>
      <c r="J44" s="108">
        <f>J43*E11</f>
        <v>0</v>
      </c>
      <c r="K44" s="108">
        <f>K43*F11</f>
        <v>0</v>
      </c>
      <c r="L44" s="108">
        <f>L43*F11</f>
        <v>0</v>
      </c>
      <c r="M44" s="108">
        <f>M43*F11</f>
        <v>0</v>
      </c>
      <c r="N44" s="108">
        <f>N43*F11</f>
        <v>0</v>
      </c>
      <c r="O44" s="108">
        <f>O43*F11</f>
        <v>0</v>
      </c>
      <c r="P44" s="108">
        <f>P43*E12</f>
        <v>0</v>
      </c>
      <c r="Q44" s="108">
        <f>Q43*F12</f>
        <v>0</v>
      </c>
      <c r="R44" s="108">
        <f>R43*F12</f>
        <v>0</v>
      </c>
      <c r="S44" s="108">
        <f>S43*F12</f>
        <v>0</v>
      </c>
      <c r="T44" s="110">
        <f>T43*F12</f>
        <v>0</v>
      </c>
      <c r="U44" s="112">
        <f>U43*F12</f>
        <v>0</v>
      </c>
      <c r="V44" s="107">
        <f>V43*F11</f>
        <v>0</v>
      </c>
      <c r="W44" s="108">
        <f>W43*F11</f>
        <v>0</v>
      </c>
      <c r="X44" s="108">
        <f>X43*F11</f>
        <v>0</v>
      </c>
      <c r="Y44" s="108">
        <f>Y43*F12</f>
        <v>0</v>
      </c>
      <c r="Z44" s="108">
        <f>Z43*F12</f>
        <v>0</v>
      </c>
      <c r="AA44" s="112">
        <f>AA43*F12</f>
        <v>0</v>
      </c>
      <c r="AB44" s="107">
        <f>AB43*F13</f>
        <v>0</v>
      </c>
      <c r="AC44" s="108">
        <f>AC43*F13</f>
        <v>0</v>
      </c>
      <c r="AD44" s="111">
        <f>AD43*F13</f>
        <v>0</v>
      </c>
      <c r="AE44" s="210"/>
      <c r="AF44" s="206"/>
      <c r="AG44" s="207"/>
      <c r="AH44" s="208"/>
      <c r="AI44" s="209"/>
      <c r="AJ44" s="208"/>
    </row>
    <row r="45" spans="1:38" customHeight="1" ht="9.4">
      <c r="A45" s="196" t="s">
        <v>102</v>
      </c>
      <c r="B45" s="94"/>
      <c r="C45" s="89"/>
      <c r="D45" s="89"/>
      <c r="E45" s="89"/>
      <c r="F45" s="89"/>
      <c r="G45" s="91"/>
      <c r="H45" s="96"/>
      <c r="I45" s="92"/>
      <c r="J45" s="89"/>
      <c r="K45" s="89"/>
      <c r="L45" s="89"/>
      <c r="M45" s="89"/>
      <c r="N45" s="89"/>
      <c r="O45" s="89"/>
      <c r="P45" s="89"/>
      <c r="Q45" s="89"/>
      <c r="R45" s="88"/>
      <c r="S45" s="88"/>
      <c r="T45" s="88"/>
      <c r="U45" s="93"/>
      <c r="V45" s="94"/>
      <c r="W45" s="89"/>
      <c r="X45" s="89"/>
      <c r="Y45" s="89"/>
      <c r="Z45" s="91"/>
      <c r="AA45" s="92"/>
      <c r="AB45" s="89"/>
      <c r="AC45" s="89"/>
      <c r="AD45" s="95"/>
      <c r="AE45" s="197" t="s">
        <v>82</v>
      </c>
      <c r="AF45" s="198" t="s">
        <v>103</v>
      </c>
      <c r="AG45" s="207">
        <f>B46+C46+D46+H46+J46+K46+L46+M46+N46+O46+V46+W46+X46</f>
        <v>0</v>
      </c>
      <c r="AH45" s="208">
        <f>E46+F46+G46+I46+P46+Q46+R46+S46+T46+U46+Y46+Z46+AA46</f>
        <v>0</v>
      </c>
      <c r="AI45" s="213">
        <f>(AB46+AC46+AD46)/1000</f>
        <v>0</v>
      </c>
      <c r="AJ45" s="199">
        <f>SUM(AG45:AI46)</f>
        <v>0</v>
      </c>
    </row>
    <row r="46" spans="1:38" customHeight="1" ht="9.4">
      <c r="A46" s="196"/>
      <c r="B46" s="81">
        <f>B45*F11</f>
        <v>0</v>
      </c>
      <c r="C46" s="82">
        <f>C45*F11</f>
        <v>0</v>
      </c>
      <c r="D46" s="82">
        <f>D45*F11</f>
        <v>0</v>
      </c>
      <c r="E46" s="82">
        <f>E45*F12</f>
        <v>0</v>
      </c>
      <c r="F46" s="82">
        <f>F45*F12</f>
        <v>0</v>
      </c>
      <c r="G46" s="83">
        <f>G45*F12</f>
        <v>0</v>
      </c>
      <c r="H46" s="84">
        <f>H45*F11</f>
        <v>0</v>
      </c>
      <c r="I46" s="86">
        <f>I45*F12</f>
        <v>0</v>
      </c>
      <c r="J46" s="82">
        <f>J45*E11</f>
        <v>0</v>
      </c>
      <c r="K46" s="82">
        <f>K45*F11</f>
        <v>0</v>
      </c>
      <c r="L46" s="82">
        <f>L45*F11</f>
        <v>0</v>
      </c>
      <c r="M46" s="82">
        <f>M45*F11</f>
        <v>0</v>
      </c>
      <c r="N46" s="82">
        <f>N45*F11</f>
        <v>0</v>
      </c>
      <c r="O46" s="82">
        <f>O45*F11</f>
        <v>0</v>
      </c>
      <c r="P46" s="82">
        <f>P45*E12</f>
        <v>0</v>
      </c>
      <c r="Q46" s="82">
        <f>Q45*F12</f>
        <v>0</v>
      </c>
      <c r="R46" s="82">
        <f>R45*F12</f>
        <v>0</v>
      </c>
      <c r="S46" s="82">
        <f>S45*F12</f>
        <v>0</v>
      </c>
      <c r="T46" s="84">
        <f>T45*F12</f>
        <v>0</v>
      </c>
      <c r="U46" s="85">
        <f>U45*F12</f>
        <v>0</v>
      </c>
      <c r="V46" s="81">
        <f>V45*F11</f>
        <v>0</v>
      </c>
      <c r="W46" s="82">
        <f>W45*F11</f>
        <v>0</v>
      </c>
      <c r="X46" s="82">
        <f>X45*F11</f>
        <v>0</v>
      </c>
      <c r="Y46" s="82">
        <f>Y45*F12</f>
        <v>0</v>
      </c>
      <c r="Z46" s="82">
        <f>Z45*F12</f>
        <v>0</v>
      </c>
      <c r="AA46" s="85">
        <f>AA45*F12</f>
        <v>0</v>
      </c>
      <c r="AB46" s="81">
        <f>AB45*F13</f>
        <v>0</v>
      </c>
      <c r="AC46" s="82">
        <f>AC45*F13</f>
        <v>0</v>
      </c>
      <c r="AD46" s="86">
        <f>AD45*F13</f>
        <v>0</v>
      </c>
      <c r="AE46" s="197"/>
      <c r="AF46" s="198"/>
      <c r="AG46" s="207"/>
      <c r="AH46" s="208"/>
      <c r="AI46" s="213"/>
      <c r="AJ46" s="199"/>
    </row>
    <row r="47" spans="1:38" customHeight="1" ht="9.4">
      <c r="A47" s="196" t="s">
        <v>104</v>
      </c>
      <c r="B47" s="97"/>
      <c r="C47" s="98"/>
      <c r="D47" s="98"/>
      <c r="E47" s="98"/>
      <c r="F47" s="98"/>
      <c r="G47" s="99"/>
      <c r="H47" s="96"/>
      <c r="I47" s="92"/>
      <c r="J47" s="89"/>
      <c r="K47" s="89"/>
      <c r="L47" s="89"/>
      <c r="M47" s="89"/>
      <c r="N47" s="89"/>
      <c r="O47" s="89"/>
      <c r="P47" s="89"/>
      <c r="Q47" s="89"/>
      <c r="R47" s="88"/>
      <c r="S47" s="88"/>
      <c r="T47" s="88"/>
      <c r="U47" s="93"/>
      <c r="V47" s="94"/>
      <c r="W47" s="89"/>
      <c r="X47" s="89"/>
      <c r="Y47" s="89"/>
      <c r="Z47" s="91"/>
      <c r="AA47" s="92"/>
      <c r="AB47" s="89"/>
      <c r="AC47" s="89"/>
      <c r="AD47" s="95"/>
      <c r="AE47" s="197" t="s">
        <v>100</v>
      </c>
      <c r="AF47" s="198" t="s">
        <v>105</v>
      </c>
      <c r="AG47" s="215">
        <f>B48+C48+D48+H48+J48+K48+L48+M48+N48+O48+V48+W48+X48</f>
        <v>0</v>
      </c>
      <c r="AH47" s="212">
        <f>E48+F48+G48+I48+P48+Q48+R48+S48+T48+U48+Y48+Z48+AA48</f>
        <v>0</v>
      </c>
      <c r="AI47" s="211">
        <f>AB48+AC48+AD48</f>
        <v>0</v>
      </c>
      <c r="AJ47" s="212">
        <f>SUM(AG47:AI48)</f>
        <v>0</v>
      </c>
    </row>
    <row r="48" spans="1:38" customHeight="1" ht="9.4">
      <c r="A48" s="196"/>
      <c r="B48" s="107">
        <f>B47*F11</f>
        <v>0</v>
      </c>
      <c r="C48" s="108">
        <f>C47*F11</f>
        <v>0</v>
      </c>
      <c r="D48" s="108">
        <f>D47*F11</f>
        <v>0</v>
      </c>
      <c r="E48" s="108">
        <f>E47*F12</f>
        <v>0</v>
      </c>
      <c r="F48" s="108">
        <f>F47*F12</f>
        <v>0</v>
      </c>
      <c r="G48" s="109">
        <f>G47*F12</f>
        <v>0</v>
      </c>
      <c r="H48" s="84">
        <f>H47*F11</f>
        <v>0</v>
      </c>
      <c r="I48" s="86">
        <f>I47*F12</f>
        <v>0</v>
      </c>
      <c r="J48" s="82">
        <f>J47*E11</f>
        <v>0</v>
      </c>
      <c r="K48" s="82">
        <f>K47*F11</f>
        <v>0</v>
      </c>
      <c r="L48" s="82">
        <f>L47*F11</f>
        <v>0</v>
      </c>
      <c r="M48" s="82">
        <f>M47*F11</f>
        <v>0</v>
      </c>
      <c r="N48" s="82">
        <f>N47*F11</f>
        <v>0</v>
      </c>
      <c r="O48" s="82">
        <f>O47*F11</f>
        <v>0</v>
      </c>
      <c r="P48" s="82">
        <f>P47*E12</f>
        <v>0</v>
      </c>
      <c r="Q48" s="82">
        <f>Q47*F12</f>
        <v>0</v>
      </c>
      <c r="R48" s="82">
        <f>R47*F12</f>
        <v>0</v>
      </c>
      <c r="S48" s="82">
        <f>S47*F12</f>
        <v>0</v>
      </c>
      <c r="T48" s="84">
        <f>T47*F12</f>
        <v>0</v>
      </c>
      <c r="U48" s="85">
        <f>U47*F12</f>
        <v>0</v>
      </c>
      <c r="V48" s="81">
        <f>V47*F11</f>
        <v>0</v>
      </c>
      <c r="W48" s="82">
        <f>W47*F11</f>
        <v>0</v>
      </c>
      <c r="X48" s="82">
        <f>X47*F11</f>
        <v>0</v>
      </c>
      <c r="Y48" s="82">
        <f>Y47*F12</f>
        <v>0</v>
      </c>
      <c r="Z48" s="82">
        <f>Z47*F12</f>
        <v>0</v>
      </c>
      <c r="AA48" s="85">
        <f>AA47*F12</f>
        <v>0</v>
      </c>
      <c r="AB48" s="81">
        <f>AB47*F13</f>
        <v>0</v>
      </c>
      <c r="AC48" s="82">
        <f>AC47*F13</f>
        <v>0</v>
      </c>
      <c r="AD48" s="86">
        <f>AD47*F13</f>
        <v>0</v>
      </c>
      <c r="AE48" s="197"/>
      <c r="AF48" s="198"/>
      <c r="AG48" s="215"/>
      <c r="AH48" s="212"/>
      <c r="AI48" s="211"/>
      <c r="AJ48" s="212"/>
    </row>
    <row r="49" spans="1:38" customHeight="1" ht="9.4">
      <c r="A49" s="196" t="s">
        <v>106</v>
      </c>
      <c r="B49" s="94"/>
      <c r="C49" s="89"/>
      <c r="D49" s="89"/>
      <c r="E49" s="89"/>
      <c r="F49" s="89"/>
      <c r="G49" s="91"/>
      <c r="H49" s="96"/>
      <c r="I49" s="92"/>
      <c r="J49" s="89"/>
      <c r="K49" s="89"/>
      <c r="L49" s="89"/>
      <c r="M49" s="89"/>
      <c r="N49" s="89"/>
      <c r="O49" s="89"/>
      <c r="P49" s="89"/>
      <c r="Q49" s="89"/>
      <c r="R49" s="88"/>
      <c r="S49" s="88"/>
      <c r="T49" s="88"/>
      <c r="U49" s="93"/>
      <c r="V49" s="94"/>
      <c r="W49" s="89"/>
      <c r="X49" s="89"/>
      <c r="Y49" s="89"/>
      <c r="Z49" s="91"/>
      <c r="AA49" s="92"/>
      <c r="AB49" s="89"/>
      <c r="AC49" s="89"/>
      <c r="AD49" s="95"/>
      <c r="AE49" s="197" t="s">
        <v>82</v>
      </c>
      <c r="AF49" s="198" t="s">
        <v>107</v>
      </c>
      <c r="AG49" s="214">
        <f>(B50+C50+D50+H50+J50+K50+L50+M50+N50+O50+V50+W50+X50)/1000</f>
        <v>0</v>
      </c>
      <c r="AH49" s="199">
        <f>(E50+F50+G50+I50+P50+Q50+R50+S50+T50+U50+Y50+Z50+AA50)/1000</f>
        <v>0</v>
      </c>
      <c r="AI49" s="213">
        <f>(AB50+AC50+AD50)/1000</f>
        <v>0</v>
      </c>
      <c r="AJ49" s="199">
        <f>SUM(AG49:AI50)</f>
        <v>0</v>
      </c>
    </row>
    <row r="50" spans="1:38" customHeight="1" ht="9.4">
      <c r="A50" s="196"/>
      <c r="B50" s="81">
        <f>B49*F11</f>
        <v>0</v>
      </c>
      <c r="C50" s="82">
        <f>C49*F11</f>
        <v>0</v>
      </c>
      <c r="D50" s="82">
        <f>D49*F11</f>
        <v>0</v>
      </c>
      <c r="E50" s="82">
        <f>E49*F12</f>
        <v>0</v>
      </c>
      <c r="F50" s="82">
        <f>F49*F12</f>
        <v>0</v>
      </c>
      <c r="G50" s="83">
        <f>G49*F12</f>
        <v>0</v>
      </c>
      <c r="H50" s="84">
        <f>H49*F11</f>
        <v>0</v>
      </c>
      <c r="I50" s="86">
        <f>I49*F12</f>
        <v>0</v>
      </c>
      <c r="J50" s="82"/>
      <c r="K50" s="82">
        <f>K49*F11</f>
        <v>0</v>
      </c>
      <c r="L50" s="82">
        <f>L49*F11</f>
        <v>0</v>
      </c>
      <c r="M50" s="82">
        <f>M49*F11</f>
        <v>0</v>
      </c>
      <c r="N50" s="82">
        <f>N49*F11</f>
        <v>0</v>
      </c>
      <c r="O50" s="82">
        <f>O49*F11</f>
        <v>0</v>
      </c>
      <c r="P50" s="82"/>
      <c r="Q50" s="82">
        <f>Q49*F12</f>
        <v>0</v>
      </c>
      <c r="R50" s="82">
        <f>R49*F12</f>
        <v>0</v>
      </c>
      <c r="S50" s="82">
        <f>S49*F12</f>
        <v>0</v>
      </c>
      <c r="T50" s="84">
        <f>T49*F12</f>
        <v>0</v>
      </c>
      <c r="U50" s="85">
        <f>U49*F12</f>
        <v>0</v>
      </c>
      <c r="V50" s="81">
        <f>V49*F11</f>
        <v>0</v>
      </c>
      <c r="W50" s="82">
        <f>W49*F11</f>
        <v>0</v>
      </c>
      <c r="X50" s="82">
        <f>X49*F11</f>
        <v>0</v>
      </c>
      <c r="Y50" s="82">
        <f>Y49*F12</f>
        <v>0</v>
      </c>
      <c r="Z50" s="82">
        <f>Z49*F12</f>
        <v>0</v>
      </c>
      <c r="AA50" s="85">
        <f>AA49*F12</f>
        <v>0</v>
      </c>
      <c r="AB50" s="81">
        <f>AB49*F13</f>
        <v>0</v>
      </c>
      <c r="AC50" s="82">
        <f>AC49*F13</f>
        <v>0</v>
      </c>
      <c r="AD50" s="86">
        <f>AD49*F13</f>
        <v>0</v>
      </c>
      <c r="AE50" s="197"/>
      <c r="AF50" s="198"/>
      <c r="AG50" s="214"/>
      <c r="AH50" s="199"/>
      <c r="AI50" s="213"/>
      <c r="AJ50" s="199"/>
    </row>
    <row r="51" spans="1:38" customHeight="1" ht="9.4">
      <c r="A51" s="196" t="s">
        <v>108</v>
      </c>
      <c r="B51" s="94"/>
      <c r="C51" s="89"/>
      <c r="D51" s="89"/>
      <c r="E51" s="89"/>
      <c r="F51" s="89"/>
      <c r="G51" s="91"/>
      <c r="H51" s="96"/>
      <c r="I51" s="92"/>
      <c r="J51" s="89"/>
      <c r="K51" s="89"/>
      <c r="L51" s="89"/>
      <c r="M51" s="89"/>
      <c r="N51" s="89"/>
      <c r="O51" s="89"/>
      <c r="P51" s="89"/>
      <c r="Q51" s="89"/>
      <c r="R51" s="88"/>
      <c r="S51" s="88"/>
      <c r="T51" s="88"/>
      <c r="U51" s="93"/>
      <c r="V51" s="94"/>
      <c r="W51" s="89"/>
      <c r="X51" s="89"/>
      <c r="Y51" s="89"/>
      <c r="Z51" s="91"/>
      <c r="AA51" s="92"/>
      <c r="AB51" s="89"/>
      <c r="AC51" s="89"/>
      <c r="AD51" s="95"/>
      <c r="AE51" s="197"/>
      <c r="AF51" s="198" t="s">
        <v>109</v>
      </c>
      <c r="AG51" s="214">
        <f>(B52+C52+D52+H52+J52+K52+L52+M52+N52+O52+V52+W52+X52)/1000</f>
        <v>0</v>
      </c>
      <c r="AH51" s="199">
        <f>(E52+F52+G52+I52+P52+Q52+R52+S52+T52+U52+Y52+Z52+AA52)/1000</f>
        <v>0</v>
      </c>
      <c r="AI51" s="213">
        <f>(AB52+AC52+AD52)/1000</f>
        <v>0</v>
      </c>
      <c r="AJ51" s="199">
        <f>SUM(AG51:AI52)</f>
        <v>0</v>
      </c>
    </row>
    <row r="52" spans="1:38" customHeight="1" ht="9.4">
      <c r="A52" s="196"/>
      <c r="B52" s="81">
        <f>B51*F11</f>
        <v>0</v>
      </c>
      <c r="C52" s="82">
        <f>C51*F11</f>
        <v>0</v>
      </c>
      <c r="D52" s="82">
        <f>D51*F11</f>
        <v>0</v>
      </c>
      <c r="E52" s="82">
        <f>E51*F12</f>
        <v>0</v>
      </c>
      <c r="F52" s="82">
        <f>F51*F12</f>
        <v>0</v>
      </c>
      <c r="G52" s="83">
        <f>G51*F12</f>
        <v>0</v>
      </c>
      <c r="H52" s="84">
        <f>H51*F11</f>
        <v>0</v>
      </c>
      <c r="I52" s="86">
        <f>I51*F12</f>
        <v>0</v>
      </c>
      <c r="J52" s="82">
        <f>J51*E11</f>
        <v>0</v>
      </c>
      <c r="K52" s="82">
        <f>K51*F11</f>
        <v>0</v>
      </c>
      <c r="L52" s="82">
        <f>L51*F11</f>
        <v>0</v>
      </c>
      <c r="M52" s="82">
        <f>M51*F11</f>
        <v>0</v>
      </c>
      <c r="N52" s="82">
        <f>N51*F11</f>
        <v>0</v>
      </c>
      <c r="O52" s="82">
        <f>O51*F11</f>
        <v>0</v>
      </c>
      <c r="P52" s="82">
        <f>P51*E12</f>
        <v>0</v>
      </c>
      <c r="Q52" s="82">
        <f>Q51*F12</f>
        <v>0</v>
      </c>
      <c r="R52" s="82">
        <f>R51*F12</f>
        <v>0</v>
      </c>
      <c r="S52" s="82">
        <f>S51*F12</f>
        <v>0</v>
      </c>
      <c r="T52" s="84">
        <f>T51*F12</f>
        <v>0</v>
      </c>
      <c r="U52" s="85">
        <f>U51*F12</f>
        <v>0</v>
      </c>
      <c r="V52" s="81">
        <f>V51*F11</f>
        <v>0</v>
      </c>
      <c r="W52" s="82">
        <f>W51*F11</f>
        <v>0</v>
      </c>
      <c r="X52" s="82">
        <f>X51*F11</f>
        <v>0</v>
      </c>
      <c r="Y52" s="82">
        <f>Y51*F12</f>
        <v>0</v>
      </c>
      <c r="Z52" s="82">
        <f>Z51*F12</f>
        <v>0</v>
      </c>
      <c r="AA52" s="85">
        <f>AA51*F12</f>
        <v>0</v>
      </c>
      <c r="AB52" s="81">
        <f>AB51*F13</f>
        <v>0</v>
      </c>
      <c r="AC52" s="82">
        <f>AC51*F13</f>
        <v>0</v>
      </c>
      <c r="AD52" s="86">
        <f>AD51*F13</f>
        <v>0</v>
      </c>
      <c r="AE52" s="197"/>
      <c r="AF52" s="198"/>
      <c r="AG52" s="214"/>
      <c r="AH52" s="199"/>
      <c r="AI52" s="213"/>
      <c r="AJ52" s="199"/>
    </row>
    <row r="53" spans="1:38" customHeight="1" ht="9.4">
      <c r="A53" s="196" t="s">
        <v>110</v>
      </c>
      <c r="B53" s="94"/>
      <c r="C53" s="89"/>
      <c r="D53" s="89">
        <v>10</v>
      </c>
      <c r="E53" s="89"/>
      <c r="F53" s="89"/>
      <c r="G53" s="91">
        <v>15</v>
      </c>
      <c r="H53" s="96"/>
      <c r="I53" s="92"/>
      <c r="J53" s="89"/>
      <c r="K53" s="89"/>
      <c r="L53" s="89"/>
      <c r="M53" s="89"/>
      <c r="N53" s="89"/>
      <c r="O53" s="89"/>
      <c r="P53" s="89"/>
      <c r="Q53" s="89"/>
      <c r="R53" s="88"/>
      <c r="S53" s="88"/>
      <c r="T53" s="88"/>
      <c r="U53" s="93"/>
      <c r="V53" s="94"/>
      <c r="W53" s="89"/>
      <c r="X53" s="89"/>
      <c r="Y53" s="89"/>
      <c r="Z53" s="91"/>
      <c r="AA53" s="92"/>
      <c r="AB53" s="89"/>
      <c r="AC53" s="89"/>
      <c r="AD53" s="95"/>
      <c r="AE53" s="197"/>
      <c r="AF53" s="198" t="s">
        <v>111</v>
      </c>
      <c r="AG53" s="214">
        <f>(B54+C54+D54+H54+J54+K54+L54+M54+N54+O54+V54+W54+X54)/1000</f>
        <v>0.07</v>
      </c>
      <c r="AH53" s="199">
        <f>(E54+F54+G54+I54+P54+Q54+R54+S54+T54+U54+Y54+Z54+AA54)/1000</f>
        <v>0.43</v>
      </c>
      <c r="AI53" s="213">
        <f>(AB54+AC54+AD54)/1000</f>
        <v>0</v>
      </c>
      <c r="AJ53" s="199">
        <f>SUM(AG53:AI54)</f>
        <v>0.5</v>
      </c>
    </row>
    <row r="54" spans="1:38" customHeight="1" ht="9.4">
      <c r="A54" s="196"/>
      <c r="B54" s="81">
        <f>B53*F11</f>
        <v>0</v>
      </c>
      <c r="C54" s="82">
        <f>C53*F11</f>
        <v>0</v>
      </c>
      <c r="D54" s="82">
        <f>D53*F11</f>
        <v>70</v>
      </c>
      <c r="E54" s="82">
        <f>E53*F12</f>
        <v>0</v>
      </c>
      <c r="F54" s="82">
        <f>F53*F12</f>
        <v>0</v>
      </c>
      <c r="G54" s="83">
        <v>430</v>
      </c>
      <c r="H54" s="84">
        <f>H53*F11</f>
        <v>0</v>
      </c>
      <c r="I54" s="86">
        <f>I53*F12</f>
        <v>0</v>
      </c>
      <c r="J54" s="82">
        <f>J53*E11</f>
        <v>0</v>
      </c>
      <c r="K54" s="82">
        <f>K53*F11</f>
        <v>0</v>
      </c>
      <c r="L54" s="82">
        <f>L53*F11</f>
        <v>0</v>
      </c>
      <c r="M54" s="82">
        <f>M53*F11</f>
        <v>0</v>
      </c>
      <c r="N54" s="82">
        <f>N53*F11</f>
        <v>0</v>
      </c>
      <c r="O54" s="82">
        <f>O53*F11</f>
        <v>0</v>
      </c>
      <c r="P54" s="82">
        <f>P53*E12</f>
        <v>0</v>
      </c>
      <c r="Q54" s="82">
        <f>Q53*F12</f>
        <v>0</v>
      </c>
      <c r="R54" s="82">
        <f>R53*F12</f>
        <v>0</v>
      </c>
      <c r="S54" s="82">
        <f>S53*F12</f>
        <v>0</v>
      </c>
      <c r="T54" s="84">
        <f>T53*F12</f>
        <v>0</v>
      </c>
      <c r="U54" s="85">
        <f>U53*F12</f>
        <v>0</v>
      </c>
      <c r="V54" s="81">
        <f>V53*F11</f>
        <v>0</v>
      </c>
      <c r="W54" s="82">
        <f>W53*F11</f>
        <v>0</v>
      </c>
      <c r="X54" s="82">
        <f>X53*F11</f>
        <v>0</v>
      </c>
      <c r="Y54" s="82">
        <f>Y53*F12</f>
        <v>0</v>
      </c>
      <c r="Z54" s="82">
        <f>Z53*F12</f>
        <v>0</v>
      </c>
      <c r="AA54" s="85">
        <f>AA53*F12</f>
        <v>0</v>
      </c>
      <c r="AB54" s="81">
        <f>AB53*F13</f>
        <v>0</v>
      </c>
      <c r="AC54" s="82">
        <f>AC53*F13</f>
        <v>0</v>
      </c>
      <c r="AD54" s="86">
        <f>AD53*F13</f>
        <v>0</v>
      </c>
      <c r="AE54" s="197"/>
      <c r="AF54" s="198"/>
      <c r="AG54" s="214"/>
      <c r="AH54" s="199"/>
      <c r="AI54" s="213"/>
      <c r="AJ54" s="199"/>
    </row>
    <row r="55" spans="1:38" customHeight="1" ht="9.4">
      <c r="A55" s="196" t="s">
        <v>112</v>
      </c>
      <c r="B55" s="94"/>
      <c r="C55" s="89"/>
      <c r="D55" s="89"/>
      <c r="E55" s="89"/>
      <c r="F55" s="89"/>
      <c r="G55" s="91"/>
      <c r="H55" s="96"/>
      <c r="I55" s="92"/>
      <c r="J55" s="89"/>
      <c r="K55" s="89"/>
      <c r="L55" s="89"/>
      <c r="M55" s="89"/>
      <c r="N55" s="89"/>
      <c r="O55" s="89"/>
      <c r="P55" s="89"/>
      <c r="Q55" s="89"/>
      <c r="R55" s="88"/>
      <c r="S55" s="88"/>
      <c r="T55" s="88"/>
      <c r="U55" s="93"/>
      <c r="V55" s="115"/>
      <c r="W55" s="89"/>
      <c r="X55" s="89">
        <v>40</v>
      </c>
      <c r="Y55" s="89"/>
      <c r="Z55" s="91"/>
      <c r="AA55" s="92">
        <v>40</v>
      </c>
      <c r="AB55" s="89"/>
      <c r="AC55" s="89"/>
      <c r="AD55" s="95"/>
      <c r="AE55" s="197" t="s">
        <v>113</v>
      </c>
      <c r="AF55" s="198" t="s">
        <v>114</v>
      </c>
      <c r="AG55" s="215">
        <f>B56+C56+D56+H56+J56+K56+L56+M56+N56+O56+V56+W56+X56</f>
        <v>7</v>
      </c>
      <c r="AH55" s="212">
        <f>E56+F56+G56+I56+P56+Q56+R56+S56+T56+U56+Y56+Z56+AA56</f>
        <v>28</v>
      </c>
      <c r="AI55" s="211">
        <f>AB56+AC56+AD56</f>
        <v>0</v>
      </c>
      <c r="AJ55" s="212">
        <f>SUM(AG55:AI56)</f>
        <v>35</v>
      </c>
    </row>
    <row r="56" spans="1:38" customHeight="1" ht="9.4">
      <c r="A56" s="196"/>
      <c r="B56" s="81">
        <f>B55*F11</f>
        <v>0</v>
      </c>
      <c r="C56" s="82">
        <f>C55*F11</f>
        <v>0</v>
      </c>
      <c r="D56" s="82">
        <f>D55*F11</f>
        <v>0</v>
      </c>
      <c r="E56" s="82">
        <f>E55*F12</f>
        <v>0</v>
      </c>
      <c r="F56" s="82">
        <f>F55*F12</f>
        <v>0</v>
      </c>
      <c r="G56" s="83">
        <f>G55*F12</f>
        <v>0</v>
      </c>
      <c r="H56" s="84">
        <f>H55*F11</f>
        <v>0</v>
      </c>
      <c r="I56" s="86">
        <f>I55*F12</f>
        <v>0</v>
      </c>
      <c r="J56" s="82">
        <f>J55*E11</f>
        <v>0</v>
      </c>
      <c r="K56" s="82">
        <f>K55*F11</f>
        <v>0</v>
      </c>
      <c r="L56" s="82">
        <f>L55*F11</f>
        <v>0</v>
      </c>
      <c r="M56" s="82">
        <f>M55*F11</f>
        <v>0</v>
      </c>
      <c r="N56" s="82">
        <f>N55*F11</f>
        <v>0</v>
      </c>
      <c r="O56" s="82">
        <f>O55*F11</f>
        <v>0</v>
      </c>
      <c r="P56" s="82">
        <f>P55*E12</f>
        <v>0</v>
      </c>
      <c r="Q56" s="82">
        <f>Q55*F12</f>
        <v>0</v>
      </c>
      <c r="R56" s="82">
        <f>R55*F12</f>
        <v>0</v>
      </c>
      <c r="S56" s="82">
        <f>S55*F12</f>
        <v>0</v>
      </c>
      <c r="T56" s="84">
        <f>T55*F12</f>
        <v>0</v>
      </c>
      <c r="U56" s="86">
        <f>U55*F12</f>
        <v>0</v>
      </c>
      <c r="V56" s="116">
        <f>V55*F11</f>
        <v>0</v>
      </c>
      <c r="W56" s="82">
        <f>W55*F11</f>
        <v>0</v>
      </c>
      <c r="X56" s="82">
        <v>7</v>
      </c>
      <c r="Y56" s="82">
        <f>Y55*F12</f>
        <v>0</v>
      </c>
      <c r="Z56" s="82">
        <f>Z55*F12</f>
        <v>0</v>
      </c>
      <c r="AA56" s="85">
        <v>28</v>
      </c>
      <c r="AB56" s="81">
        <f>AB55*F13</f>
        <v>0</v>
      </c>
      <c r="AC56" s="82">
        <f>AC55*F13</f>
        <v>0</v>
      </c>
      <c r="AD56" s="86">
        <f>AD55*F13</f>
        <v>0</v>
      </c>
      <c r="AE56" s="197"/>
      <c r="AF56" s="198"/>
      <c r="AG56" s="215"/>
      <c r="AH56" s="212"/>
      <c r="AI56" s="211"/>
      <c r="AJ56" s="212"/>
    </row>
    <row r="57" spans="1:38" customHeight="1" ht="9.4">
      <c r="A57" s="196" t="s">
        <v>115</v>
      </c>
      <c r="B57" s="94"/>
      <c r="C57" s="89"/>
      <c r="D57" s="89"/>
      <c r="E57" s="89"/>
      <c r="F57" s="89"/>
      <c r="G57" s="91"/>
      <c r="H57" s="96"/>
      <c r="I57" s="92"/>
      <c r="J57" s="89"/>
      <c r="K57" s="89"/>
      <c r="L57" s="89"/>
      <c r="M57" s="89"/>
      <c r="N57" s="89"/>
      <c r="O57" s="89"/>
      <c r="P57" s="89"/>
      <c r="Q57" s="89"/>
      <c r="R57" s="88"/>
      <c r="S57" s="88"/>
      <c r="T57" s="88"/>
      <c r="U57" s="93"/>
      <c r="V57" s="94"/>
      <c r="W57" s="89"/>
      <c r="X57" s="89"/>
      <c r="Y57" s="89"/>
      <c r="Z57" s="91"/>
      <c r="AA57" s="92"/>
      <c r="AB57" s="89"/>
      <c r="AC57" s="89"/>
      <c r="AD57" s="95"/>
      <c r="AE57" s="197"/>
      <c r="AF57" s="198" t="s">
        <v>116</v>
      </c>
      <c r="AG57" s="214">
        <f>(B58+C58+D58+H58+J58+K58+L58+M58+N58+O58+V58+W58+X58)/1000</f>
        <v>0</v>
      </c>
      <c r="AH57" s="199">
        <f>(E58+F58+G58+I58+P58+Q58+R58+S58+T58+U58+Y58+Z58+AA58)/1000</f>
        <v>0</v>
      </c>
      <c r="AI57" s="213">
        <f>(AB58+AC58+AD58)/1000</f>
        <v>0</v>
      </c>
      <c r="AJ57" s="199">
        <f>SUM(AG57:AI58)</f>
        <v>0</v>
      </c>
    </row>
    <row r="58" spans="1:38" customHeight="1" ht="9.4">
      <c r="A58" s="196"/>
      <c r="B58" s="81">
        <f>B57*F11</f>
        <v>0</v>
      </c>
      <c r="C58" s="82">
        <f>C57*F11</f>
        <v>0</v>
      </c>
      <c r="D58" s="82">
        <f>D57*F11</f>
        <v>0</v>
      </c>
      <c r="E58" s="82">
        <f>E57*F12</f>
        <v>0</v>
      </c>
      <c r="F58" s="82">
        <f>F57*F12</f>
        <v>0</v>
      </c>
      <c r="G58" s="83">
        <f>G57*F12</f>
        <v>0</v>
      </c>
      <c r="H58" s="84">
        <f>H57*F11</f>
        <v>0</v>
      </c>
      <c r="I58" s="86">
        <f>I57*F12</f>
        <v>0</v>
      </c>
      <c r="J58" s="82">
        <f>J57*E11</f>
        <v>0</v>
      </c>
      <c r="K58" s="82">
        <f>K57*F11</f>
        <v>0</v>
      </c>
      <c r="L58" s="82">
        <f>L57*F11</f>
        <v>0</v>
      </c>
      <c r="M58" s="82">
        <f>M57*F11</f>
        <v>0</v>
      </c>
      <c r="N58" s="82">
        <f>N57*F11</f>
        <v>0</v>
      </c>
      <c r="O58" s="82">
        <f>O57*F11</f>
        <v>0</v>
      </c>
      <c r="P58" s="82">
        <f>P57*E12</f>
        <v>0</v>
      </c>
      <c r="Q58" s="82">
        <f>Q57*F12</f>
        <v>0</v>
      </c>
      <c r="R58" s="82">
        <f>R57*F12</f>
        <v>0</v>
      </c>
      <c r="S58" s="82">
        <f>S57*F12</f>
        <v>0</v>
      </c>
      <c r="T58" s="84">
        <f>T57*F12</f>
        <v>0</v>
      </c>
      <c r="U58" s="85">
        <f>U57*F12</f>
        <v>0</v>
      </c>
      <c r="V58" s="81">
        <f>V57*F11</f>
        <v>0</v>
      </c>
      <c r="W58" s="82">
        <f>W57*F11</f>
        <v>0</v>
      </c>
      <c r="X58" s="82">
        <f>X57*F11</f>
        <v>0</v>
      </c>
      <c r="Y58" s="82">
        <f>Y57*F12</f>
        <v>0</v>
      </c>
      <c r="Z58" s="82">
        <f>Z57*F12</f>
        <v>0</v>
      </c>
      <c r="AA58" s="85">
        <f>AA57*F12</f>
        <v>0</v>
      </c>
      <c r="AB58" s="81">
        <f>AB57*F13</f>
        <v>0</v>
      </c>
      <c r="AC58" s="82">
        <f>AC57*F13</f>
        <v>0</v>
      </c>
      <c r="AD58" s="86">
        <f>AD57*F13</f>
        <v>0</v>
      </c>
      <c r="AE58" s="197"/>
      <c r="AF58" s="198"/>
      <c r="AG58" s="214"/>
      <c r="AH58" s="199"/>
      <c r="AI58" s="213"/>
      <c r="AJ58" s="199"/>
    </row>
    <row r="59" spans="1:38" customHeight="1" ht="9.4">
      <c r="A59" s="196" t="s">
        <v>117</v>
      </c>
      <c r="B59" s="94"/>
      <c r="C59" s="88"/>
      <c r="D59" s="88"/>
      <c r="E59" s="88"/>
      <c r="F59" s="88"/>
      <c r="G59" s="93"/>
      <c r="H59" s="117"/>
      <c r="I59" s="92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93"/>
      <c r="V59" s="94"/>
      <c r="W59" s="88"/>
      <c r="X59" s="88"/>
      <c r="Y59" s="88"/>
      <c r="Z59" s="93"/>
      <c r="AA59" s="92"/>
      <c r="AB59" s="89"/>
      <c r="AC59" s="88"/>
      <c r="AD59" s="92"/>
      <c r="AE59" s="197"/>
      <c r="AF59" s="198" t="s">
        <v>118</v>
      </c>
      <c r="AG59" s="214">
        <f>(B60+C60+D60+H60+J60+K60+L60+M60+N60+O60+V60+W60+X60)/1000</f>
        <v>0</v>
      </c>
      <c r="AH59" s="199">
        <f>(E60+F60+G60+I60+P60+Q60+R60+S60+T60+U60+Y60+Z60+AA60)/1000</f>
        <v>0</v>
      </c>
      <c r="AI59" s="213">
        <f>(AB60+AC60+AD60)/1000</f>
        <v>0</v>
      </c>
      <c r="AJ59" s="199">
        <f>SUM(AG59:AI60)</f>
        <v>0</v>
      </c>
    </row>
    <row r="60" spans="1:38" customHeight="1" ht="9.4">
      <c r="A60" s="196"/>
      <c r="B60" s="81">
        <f>B59*F11</f>
        <v>0</v>
      </c>
      <c r="C60" s="82">
        <f>C59*F11</f>
        <v>0</v>
      </c>
      <c r="D60" s="82">
        <f>D59*F11</f>
        <v>0</v>
      </c>
      <c r="E60" s="82">
        <f>E59*F12</f>
        <v>0</v>
      </c>
      <c r="F60" s="82">
        <f>F59*F12</f>
        <v>0</v>
      </c>
      <c r="G60" s="83">
        <f>G59*F12</f>
        <v>0</v>
      </c>
      <c r="H60" s="84">
        <f>H59*F11</f>
        <v>0</v>
      </c>
      <c r="I60" s="86">
        <f>I59*F12</f>
        <v>0</v>
      </c>
      <c r="J60" s="82">
        <f>J59*E11</f>
        <v>0</v>
      </c>
      <c r="K60" s="82">
        <f>K59*F11</f>
        <v>0</v>
      </c>
      <c r="L60" s="82">
        <f>L59*F11</f>
        <v>0</v>
      </c>
      <c r="M60" s="82">
        <f>M59*F11</f>
        <v>0</v>
      </c>
      <c r="N60" s="82">
        <f>N59*F11</f>
        <v>0</v>
      </c>
      <c r="O60" s="82">
        <f>O59*F11</f>
        <v>0</v>
      </c>
      <c r="P60" s="82">
        <f>P59*E12</f>
        <v>0</v>
      </c>
      <c r="Q60" s="82">
        <f>Q59*F12</f>
        <v>0</v>
      </c>
      <c r="R60" s="82">
        <f>R59*F12</f>
        <v>0</v>
      </c>
      <c r="S60" s="82">
        <f>S59*F12</f>
        <v>0</v>
      </c>
      <c r="T60" s="84">
        <f>T59*F12</f>
        <v>0</v>
      </c>
      <c r="U60" s="85">
        <f>U59*F12</f>
        <v>0</v>
      </c>
      <c r="V60" s="81">
        <f>V59*F11</f>
        <v>0</v>
      </c>
      <c r="W60" s="82">
        <f>W59*F11</f>
        <v>0</v>
      </c>
      <c r="X60" s="82">
        <f>X59*F11</f>
        <v>0</v>
      </c>
      <c r="Y60" s="82">
        <f>Y59*F12</f>
        <v>0</v>
      </c>
      <c r="Z60" s="82">
        <f>Z59*F12</f>
        <v>0</v>
      </c>
      <c r="AA60" s="85">
        <f>AA59*F12</f>
        <v>0</v>
      </c>
      <c r="AB60" s="81">
        <f>AB59*F13</f>
        <v>0</v>
      </c>
      <c r="AC60" s="82">
        <f>AC59*F13</f>
        <v>0</v>
      </c>
      <c r="AD60" s="86">
        <f>AD59*F13</f>
        <v>0</v>
      </c>
      <c r="AE60" s="197"/>
      <c r="AF60" s="198"/>
      <c r="AG60" s="214"/>
      <c r="AH60" s="199"/>
      <c r="AI60" s="213"/>
      <c r="AJ60" s="199"/>
    </row>
    <row r="61" spans="1:38" customHeight="1" ht="9.4">
      <c r="A61" s="196" t="s">
        <v>119</v>
      </c>
      <c r="B61" s="94"/>
      <c r="C61" s="89"/>
      <c r="D61" s="89"/>
      <c r="E61" s="89"/>
      <c r="F61" s="89"/>
      <c r="G61" s="91"/>
      <c r="H61" s="96"/>
      <c r="I61" s="92"/>
      <c r="J61" s="89"/>
      <c r="K61" s="89"/>
      <c r="L61" s="89"/>
      <c r="M61" s="89"/>
      <c r="N61" s="89"/>
      <c r="O61" s="89"/>
      <c r="P61" s="89"/>
      <c r="Q61" s="89"/>
      <c r="R61" s="88"/>
      <c r="S61" s="88"/>
      <c r="T61" s="88"/>
      <c r="U61" s="93"/>
      <c r="V61" s="94"/>
      <c r="W61" s="89"/>
      <c r="X61" s="89"/>
      <c r="Y61" s="89"/>
      <c r="Z61" s="91"/>
      <c r="AA61" s="92"/>
      <c r="AB61" s="89"/>
      <c r="AC61" s="89"/>
      <c r="AD61" s="95"/>
      <c r="AE61" s="197" t="s">
        <v>82</v>
      </c>
      <c r="AF61" s="198" t="s">
        <v>120</v>
      </c>
      <c r="AG61" s="214">
        <f>(B62+C62+D62+H62+J62+K62+L62+M62+N62+O62+V62+W62+X62)/1000</f>
        <v>0</v>
      </c>
      <c r="AH61" s="199">
        <f>(E62+F62+G62+I62+P62+Q62+R62+S62+T62+U62+Y62+Z62+AA62)/1000</f>
        <v>0</v>
      </c>
      <c r="AI61" s="213">
        <f>(AB62+AC62+AD62)/1000</f>
        <v>0</v>
      </c>
      <c r="AJ61" s="199">
        <f>SUM(AG61:AI62)</f>
        <v>0</v>
      </c>
    </row>
    <row r="62" spans="1:38" customHeight="1" ht="9.4">
      <c r="A62" s="196"/>
      <c r="B62" s="81">
        <f>B61*F11</f>
        <v>0</v>
      </c>
      <c r="C62" s="82">
        <f>C61*F11</f>
        <v>0</v>
      </c>
      <c r="D62" s="82">
        <f>D61*F11</f>
        <v>0</v>
      </c>
      <c r="E62" s="82">
        <f>E61*F12</f>
        <v>0</v>
      </c>
      <c r="F62" s="82">
        <f>F61*F12</f>
        <v>0</v>
      </c>
      <c r="G62" s="83">
        <f>G61*F12</f>
        <v>0</v>
      </c>
      <c r="H62" s="84">
        <f>H61*F11</f>
        <v>0</v>
      </c>
      <c r="I62" s="86">
        <f>I61*F12</f>
        <v>0</v>
      </c>
      <c r="J62" s="82">
        <f>J61*E11</f>
        <v>0</v>
      </c>
      <c r="K62" s="82">
        <f>K61*F11</f>
        <v>0</v>
      </c>
      <c r="L62" s="82">
        <f>L61*F11</f>
        <v>0</v>
      </c>
      <c r="M62" s="82">
        <f>M61*F11</f>
        <v>0</v>
      </c>
      <c r="N62" s="82">
        <f>N61*F11</f>
        <v>0</v>
      </c>
      <c r="O62" s="82">
        <f>O61*F11</f>
        <v>0</v>
      </c>
      <c r="P62" s="82">
        <f>P61*E12</f>
        <v>0</v>
      </c>
      <c r="Q62" s="82">
        <f>Q61*F12</f>
        <v>0</v>
      </c>
      <c r="R62" s="82">
        <f>R61*F12</f>
        <v>0</v>
      </c>
      <c r="S62" s="82">
        <f>S61*F12</f>
        <v>0</v>
      </c>
      <c r="T62" s="84">
        <f>T61*F12</f>
        <v>0</v>
      </c>
      <c r="U62" s="85">
        <f>U61*F12</f>
        <v>0</v>
      </c>
      <c r="V62" s="81">
        <f>V61*F11</f>
        <v>0</v>
      </c>
      <c r="W62" s="82">
        <f>W61*F11</f>
        <v>0</v>
      </c>
      <c r="X62" s="82">
        <f>X61*F11</f>
        <v>0</v>
      </c>
      <c r="Y62" s="82">
        <f>Y61*F12</f>
        <v>0</v>
      </c>
      <c r="Z62" s="82">
        <f>Z61*F12</f>
        <v>0</v>
      </c>
      <c r="AA62" s="85">
        <f>AA61*F12</f>
        <v>0</v>
      </c>
      <c r="AB62" s="81">
        <f>AB61*F13</f>
        <v>0</v>
      </c>
      <c r="AC62" s="82">
        <f>AC61*F13</f>
        <v>0</v>
      </c>
      <c r="AD62" s="86">
        <f>AD61*F13</f>
        <v>0</v>
      </c>
      <c r="AE62" s="197"/>
      <c r="AF62" s="198"/>
      <c r="AG62" s="214"/>
      <c r="AH62" s="199"/>
      <c r="AI62" s="213"/>
      <c r="AJ62" s="199"/>
    </row>
    <row r="63" spans="1:38" customHeight="1" ht="9.4">
      <c r="A63" s="196" t="s">
        <v>121</v>
      </c>
      <c r="B63" s="94">
        <v>9.75</v>
      </c>
      <c r="C63" s="89"/>
      <c r="D63" s="89"/>
      <c r="E63" s="89">
        <v>11.25</v>
      </c>
      <c r="F63" s="89"/>
      <c r="G63" s="91"/>
      <c r="H63" s="96"/>
      <c r="I63" s="92"/>
      <c r="J63" s="89"/>
      <c r="K63" s="89"/>
      <c r="L63" s="89"/>
      <c r="M63" s="89"/>
      <c r="N63" s="89"/>
      <c r="O63" s="89"/>
      <c r="P63" s="89"/>
      <c r="Q63" s="89"/>
      <c r="R63" s="88"/>
      <c r="S63" s="88"/>
      <c r="T63" s="88"/>
      <c r="U63" s="93"/>
      <c r="V63" s="94"/>
      <c r="W63" s="89"/>
      <c r="X63" s="89"/>
      <c r="Y63" s="89"/>
      <c r="Z63" s="91"/>
      <c r="AA63" s="92"/>
      <c r="AB63" s="89"/>
      <c r="AC63" s="89"/>
      <c r="AD63" s="95"/>
      <c r="AE63" s="197"/>
      <c r="AF63" s="198" t="s">
        <v>122</v>
      </c>
      <c r="AG63" s="214">
        <f>(B64+C64+D64+H64+J64+K64+L64+M64+N64+O64+V64+W64+X64)/1000</f>
        <v>0.076</v>
      </c>
      <c r="AH63" s="199">
        <f>(E64+F64+G64+I64+P64+Q64+R64+S64+T64+U64+Y64+Z64+AA64)/1000</f>
        <v>0.30375</v>
      </c>
      <c r="AI63" s="213">
        <f>(AB64+AC64+AD64)/1000</f>
        <v>0</v>
      </c>
      <c r="AJ63" s="199">
        <f>SUM(AG63:AI64)</f>
        <v>0.37975</v>
      </c>
    </row>
    <row r="64" spans="1:38" customHeight="1" ht="9.4">
      <c r="A64" s="196"/>
      <c r="B64" s="81">
        <v>76</v>
      </c>
      <c r="C64" s="82">
        <f>C63*F11</f>
        <v>0</v>
      </c>
      <c r="D64" s="82">
        <f>D63*F11</f>
        <v>0</v>
      </c>
      <c r="E64" s="82">
        <f>E63*F12</f>
        <v>303.75</v>
      </c>
      <c r="F64" s="82">
        <f>F63*F12</f>
        <v>0</v>
      </c>
      <c r="G64" s="83">
        <f>G63*F12</f>
        <v>0</v>
      </c>
      <c r="H64" s="84">
        <f>H63*F11</f>
        <v>0</v>
      </c>
      <c r="I64" s="86">
        <f>I63*F12</f>
        <v>0</v>
      </c>
      <c r="J64" s="82">
        <f>J63*E11</f>
        <v>0</v>
      </c>
      <c r="K64" s="82">
        <f>K63*F11</f>
        <v>0</v>
      </c>
      <c r="L64" s="82">
        <f>L63*F11</f>
        <v>0</v>
      </c>
      <c r="M64" s="82">
        <f>M63*F11</f>
        <v>0</v>
      </c>
      <c r="N64" s="82">
        <f>N63*F11</f>
        <v>0</v>
      </c>
      <c r="O64" s="82">
        <f>O63*F11</f>
        <v>0</v>
      </c>
      <c r="P64" s="82">
        <f>P63*E12</f>
        <v>0</v>
      </c>
      <c r="Q64" s="82">
        <f>Q63*F12</f>
        <v>0</v>
      </c>
      <c r="R64" s="82">
        <f>R63*F12</f>
        <v>0</v>
      </c>
      <c r="S64" s="82">
        <f>S63*F12</f>
        <v>0</v>
      </c>
      <c r="T64" s="84">
        <f>T63*F12</f>
        <v>0</v>
      </c>
      <c r="U64" s="85">
        <f>U63*F12</f>
        <v>0</v>
      </c>
      <c r="V64" s="81">
        <f>V63*F11</f>
        <v>0</v>
      </c>
      <c r="W64" s="82">
        <f>W63*F11</f>
        <v>0</v>
      </c>
      <c r="X64" s="82">
        <f>X63*F11</f>
        <v>0</v>
      </c>
      <c r="Y64" s="82">
        <f>Y63*F12</f>
        <v>0</v>
      </c>
      <c r="Z64" s="82">
        <f>Z63*F12</f>
        <v>0</v>
      </c>
      <c r="AA64" s="85">
        <f>AA63*F12</f>
        <v>0</v>
      </c>
      <c r="AB64" s="81">
        <f>AB63*F13</f>
        <v>0</v>
      </c>
      <c r="AC64" s="82">
        <f>AC63*F13</f>
        <v>0</v>
      </c>
      <c r="AD64" s="86">
        <f>AD63*F13</f>
        <v>0</v>
      </c>
      <c r="AE64" s="197"/>
      <c r="AF64" s="198"/>
      <c r="AG64" s="214"/>
      <c r="AH64" s="199"/>
      <c r="AI64" s="213"/>
      <c r="AJ64" s="199"/>
    </row>
    <row r="65" spans="1:38" customHeight="1" ht="9.4">
      <c r="A65" s="196" t="s">
        <v>123</v>
      </c>
      <c r="B65" s="94"/>
      <c r="C65" s="89"/>
      <c r="D65" s="89"/>
      <c r="E65" s="89"/>
      <c r="F65" s="89"/>
      <c r="G65" s="91"/>
      <c r="H65" s="96"/>
      <c r="I65" s="92"/>
      <c r="J65" s="89"/>
      <c r="K65" s="89">
        <v>8</v>
      </c>
      <c r="L65" s="89"/>
      <c r="M65" s="89"/>
      <c r="N65" s="89"/>
      <c r="O65" s="89"/>
      <c r="P65" s="89"/>
      <c r="Q65" s="89">
        <v>10</v>
      </c>
      <c r="R65" s="88"/>
      <c r="S65" s="88"/>
      <c r="T65" s="88"/>
      <c r="U65" s="93"/>
      <c r="V65" s="94"/>
      <c r="W65" s="89"/>
      <c r="X65" s="89"/>
      <c r="Y65" s="89"/>
      <c r="Z65" s="91"/>
      <c r="AA65" s="92"/>
      <c r="AB65" s="89"/>
      <c r="AC65" s="89"/>
      <c r="AD65" s="95"/>
      <c r="AE65" s="197"/>
      <c r="AF65" s="198" t="s">
        <v>124</v>
      </c>
      <c r="AG65" s="214">
        <f>(B66+C66+D66+H66+J66+K66+L66+M66+N66+O66+V66+W66+X66)/1000</f>
        <v>0.06</v>
      </c>
      <c r="AH65" s="199">
        <f>(E66+F66+G66+I66+P66+Q66+R66+S66+T66+U66+Y66+Z66+AA66)/1000</f>
        <v>0.27</v>
      </c>
      <c r="AI65" s="213">
        <f>(AB66+AC66+AD66)/1000</f>
        <v>0</v>
      </c>
      <c r="AJ65" s="199">
        <f>SUM(AG65:AI66)</f>
        <v>0.33</v>
      </c>
    </row>
    <row r="66" spans="1:38" customHeight="1" ht="9.4">
      <c r="A66" s="196"/>
      <c r="B66" s="81">
        <f>B65*F11</f>
        <v>0</v>
      </c>
      <c r="C66" s="82">
        <f>C65*F11</f>
        <v>0</v>
      </c>
      <c r="D66" s="82">
        <f>D65*F11</f>
        <v>0</v>
      </c>
      <c r="E66" s="82">
        <f>E65*F12</f>
        <v>0</v>
      </c>
      <c r="F66" s="82">
        <f>F65*F12</f>
        <v>0</v>
      </c>
      <c r="G66" s="83">
        <f>G65*F12</f>
        <v>0</v>
      </c>
      <c r="H66" s="84">
        <f>H65*F11</f>
        <v>0</v>
      </c>
      <c r="I66" s="86">
        <f>I65*F12</f>
        <v>0</v>
      </c>
      <c r="J66" s="82">
        <f>J65*E11</f>
        <v>0</v>
      </c>
      <c r="K66" s="82">
        <v>60</v>
      </c>
      <c r="L66" s="82">
        <f>L65*F11</f>
        <v>0</v>
      </c>
      <c r="M66" s="82">
        <f>M65*F11</f>
        <v>0</v>
      </c>
      <c r="N66" s="82">
        <f>N65*F11</f>
        <v>0</v>
      </c>
      <c r="O66" s="82">
        <f>O65*F11</f>
        <v>0</v>
      </c>
      <c r="P66" s="82">
        <f>P65*E12</f>
        <v>0</v>
      </c>
      <c r="Q66" s="82">
        <f>Q65*F12</f>
        <v>270</v>
      </c>
      <c r="R66" s="82">
        <f>R65*F12</f>
        <v>0</v>
      </c>
      <c r="S66" s="82">
        <f>S65*F12</f>
        <v>0</v>
      </c>
      <c r="T66" s="84">
        <f>T65*F12</f>
        <v>0</v>
      </c>
      <c r="U66" s="85">
        <f>U65*F12</f>
        <v>0</v>
      </c>
      <c r="V66" s="81">
        <f>V65*F11</f>
        <v>0</v>
      </c>
      <c r="W66" s="82">
        <f>W65*F11</f>
        <v>0</v>
      </c>
      <c r="X66" s="82">
        <f>X65*F11</f>
        <v>0</v>
      </c>
      <c r="Y66" s="82">
        <f>Y65*F12</f>
        <v>0</v>
      </c>
      <c r="Z66" s="82">
        <f>Z65*F12</f>
        <v>0</v>
      </c>
      <c r="AA66" s="85">
        <f>AA65*F12</f>
        <v>0</v>
      </c>
      <c r="AB66" s="81">
        <f>AB65*F13</f>
        <v>0</v>
      </c>
      <c r="AC66" s="82">
        <f>AC65*F13</f>
        <v>0</v>
      </c>
      <c r="AD66" s="86">
        <f>AD65*F13</f>
        <v>0</v>
      </c>
      <c r="AE66" s="197"/>
      <c r="AF66" s="198"/>
      <c r="AG66" s="214"/>
      <c r="AH66" s="199"/>
      <c r="AI66" s="213"/>
      <c r="AJ66" s="199"/>
    </row>
    <row r="67" spans="1:38" customHeight="1" ht="9.4">
      <c r="A67" s="216" t="s">
        <v>125</v>
      </c>
      <c r="B67" s="94"/>
      <c r="C67" s="89"/>
      <c r="D67" s="89"/>
      <c r="E67" s="89"/>
      <c r="F67" s="89"/>
      <c r="G67" s="91"/>
      <c r="H67" s="96"/>
      <c r="I67" s="92"/>
      <c r="J67" s="89"/>
      <c r="K67" s="89"/>
      <c r="L67" s="89"/>
      <c r="M67" s="89"/>
      <c r="N67" s="89"/>
      <c r="O67" s="89"/>
      <c r="P67" s="89"/>
      <c r="Q67" s="89"/>
      <c r="R67" s="88"/>
      <c r="S67" s="88"/>
      <c r="T67" s="88"/>
      <c r="U67" s="93"/>
      <c r="V67" s="94"/>
      <c r="W67" s="89"/>
      <c r="X67" s="89"/>
      <c r="Y67" s="89"/>
      <c r="Z67" s="91"/>
      <c r="AA67" s="92"/>
      <c r="AB67" s="89"/>
      <c r="AC67" s="89"/>
      <c r="AD67" s="95"/>
      <c r="AE67" s="197"/>
      <c r="AF67" s="217" t="s">
        <v>126</v>
      </c>
      <c r="AG67" s="214">
        <f>(B68+C68+D68+H68+J68+K68+L68+M68+N68+O68+V68+W68+X68)/1000</f>
        <v>0</v>
      </c>
      <c r="AH67" s="199">
        <f>(E68+F68+G68+I68+P68+Q68+R68+S68+T68+U68+Y68+Z68+AA68)/1000</f>
        <v>0</v>
      </c>
      <c r="AI67" s="213">
        <f>(AB68+AC68+AD68)/1000</f>
        <v>0</v>
      </c>
      <c r="AJ67" s="199">
        <f>SUM(AG67:AI68)</f>
        <v>0</v>
      </c>
    </row>
    <row r="68" spans="1:38" customHeight="1" ht="9.4">
      <c r="A68" s="216"/>
      <c r="B68" s="81">
        <f>B67*F11</f>
        <v>0</v>
      </c>
      <c r="C68" s="82">
        <f>C67*F11</f>
        <v>0</v>
      </c>
      <c r="D68" s="82">
        <f>D67*F11</f>
        <v>0</v>
      </c>
      <c r="E68" s="82">
        <f>E67*F12</f>
        <v>0</v>
      </c>
      <c r="F68" s="82">
        <f>F67*F12</f>
        <v>0</v>
      </c>
      <c r="G68" s="82">
        <f>G67*F12</f>
        <v>0</v>
      </c>
      <c r="H68" s="84">
        <f>H67*F11</f>
        <v>0</v>
      </c>
      <c r="I68" s="86">
        <f>I67*F12</f>
        <v>0</v>
      </c>
      <c r="J68" s="82">
        <f>J67*E11</f>
        <v>0</v>
      </c>
      <c r="K68" s="82">
        <f>K67*F11</f>
        <v>0</v>
      </c>
      <c r="L68" s="82">
        <f>L67*F11</f>
        <v>0</v>
      </c>
      <c r="M68" s="82">
        <f>M67*F11</f>
        <v>0</v>
      </c>
      <c r="N68" s="82">
        <f>N67*F11</f>
        <v>0</v>
      </c>
      <c r="O68" s="82">
        <f>O67*F11</f>
        <v>0</v>
      </c>
      <c r="P68" s="82">
        <f>P67*E12</f>
        <v>0</v>
      </c>
      <c r="Q68" s="82">
        <f>Q67*F12</f>
        <v>0</v>
      </c>
      <c r="R68" s="82">
        <f>R67*F12</f>
        <v>0</v>
      </c>
      <c r="S68" s="82">
        <f>S67*F12</f>
        <v>0</v>
      </c>
      <c r="T68" s="84">
        <f>T67*F12</f>
        <v>0</v>
      </c>
      <c r="U68" s="85">
        <f>U67*F12</f>
        <v>0</v>
      </c>
      <c r="V68" s="81">
        <f>V67*F11</f>
        <v>0</v>
      </c>
      <c r="W68" s="82">
        <f>W67*F11</f>
        <v>0</v>
      </c>
      <c r="X68" s="82">
        <f>X67*F11</f>
        <v>0</v>
      </c>
      <c r="Y68" s="82">
        <f>Y67*F12</f>
        <v>0</v>
      </c>
      <c r="Z68" s="82">
        <f>Z67*F12</f>
        <v>0</v>
      </c>
      <c r="AA68" s="85">
        <f>AA67*F12</f>
        <v>0</v>
      </c>
      <c r="AB68" s="81">
        <f>AB67*F13</f>
        <v>0</v>
      </c>
      <c r="AC68" s="82">
        <f>AC67*F13</f>
        <v>0</v>
      </c>
      <c r="AD68" s="86">
        <f>AD67*F13</f>
        <v>0</v>
      </c>
      <c r="AE68" s="197"/>
      <c r="AF68" s="217"/>
      <c r="AG68" s="214"/>
      <c r="AH68" s="199"/>
      <c r="AI68" s="213"/>
      <c r="AJ68" s="199"/>
    </row>
    <row r="69" spans="1:38" customHeight="1" ht="10.5" hidden="true">
      <c r="A69" s="118"/>
      <c r="B69" s="27"/>
      <c r="C69" s="27"/>
      <c r="D69" s="27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27"/>
      <c r="P69" s="27"/>
      <c r="Q69" s="27"/>
      <c r="R69" s="27"/>
      <c r="S69" s="27"/>
      <c r="T69" s="27"/>
      <c r="U69" s="27"/>
      <c r="V69" s="27"/>
      <c r="W69" s="27"/>
      <c r="X69" s="27"/>
      <c r="Y69" s="27"/>
      <c r="Z69" s="27"/>
      <c r="AA69" s="27"/>
      <c r="AB69" s="27"/>
      <c r="AC69" s="27"/>
      <c r="AD69" s="27"/>
      <c r="AE69" s="3"/>
      <c r="AF69" s="3"/>
      <c r="AG69" s="27"/>
      <c r="AH69" s="27"/>
      <c r="AI69" s="27"/>
    </row>
    <row r="70" spans="1:38" customHeight="1" ht="9.75" hidden="true">
      <c r="A70" s="118"/>
      <c r="B70" s="27"/>
      <c r="C70" s="27"/>
      <c r="D70" s="27"/>
      <c r="E70" s="27"/>
      <c r="F70" s="27"/>
      <c r="G70" s="27"/>
      <c r="H70" s="27"/>
      <c r="I70" s="27"/>
      <c r="J70" s="27"/>
      <c r="K70" s="27"/>
      <c r="L70" s="27"/>
      <c r="M70" s="27"/>
      <c r="N70" s="27"/>
      <c r="O70" s="27"/>
      <c r="P70" s="27"/>
      <c r="Q70" s="27"/>
      <c r="R70" s="27"/>
      <c r="S70" s="27"/>
      <c r="T70" s="27"/>
      <c r="U70" s="27"/>
      <c r="V70" s="27"/>
      <c r="W70" s="27"/>
      <c r="X70" s="27"/>
      <c r="Y70" s="27"/>
      <c r="Z70" s="27"/>
      <c r="AA70" s="27"/>
      <c r="AB70" s="27"/>
      <c r="AC70" s="27"/>
      <c r="AD70" s="27"/>
      <c r="AE70" s="3"/>
      <c r="AF70" s="3"/>
      <c r="AG70" s="27"/>
      <c r="AH70" s="27"/>
      <c r="AI70" s="27"/>
    </row>
    <row r="71" spans="1:38" customHeight="1" ht="11.25" hidden="true">
      <c r="A71" s="119"/>
      <c r="B71" s="27"/>
      <c r="C71" s="27"/>
      <c r="D71" s="27"/>
      <c r="E71" s="27"/>
      <c r="F71" s="27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27"/>
      <c r="Y71" s="27"/>
      <c r="Z71" s="27"/>
      <c r="AA71" s="27"/>
      <c r="AB71" s="27"/>
      <c r="AC71" s="27"/>
      <c r="AD71" s="27"/>
      <c r="AE71" s="3"/>
      <c r="AF71" s="3"/>
      <c r="AG71" s="27"/>
      <c r="AH71" s="27" t="s">
        <v>127</v>
      </c>
      <c r="AI71" s="27"/>
    </row>
    <row r="72" spans="1:38" customHeight="1" ht="12">
      <c r="A72" s="120" t="s">
        <v>43</v>
      </c>
      <c r="B72" s="167" t="s">
        <v>44</v>
      </c>
      <c r="C72" s="167"/>
      <c r="D72" s="167"/>
      <c r="E72" s="167"/>
      <c r="F72" s="167"/>
      <c r="G72" s="167"/>
      <c r="H72" s="168" t="s">
        <v>45</v>
      </c>
      <c r="I72" s="168"/>
      <c r="J72" s="169" t="s">
        <v>46</v>
      </c>
      <c r="K72" s="169"/>
      <c r="L72" s="169"/>
      <c r="M72" s="169"/>
      <c r="N72" s="169"/>
      <c r="O72" s="169"/>
      <c r="P72" s="169"/>
      <c r="Q72" s="169"/>
      <c r="R72" s="169"/>
      <c r="S72" s="169"/>
      <c r="T72" s="169"/>
      <c r="U72" s="169"/>
      <c r="V72" s="170" t="s">
        <v>47</v>
      </c>
      <c r="W72" s="170"/>
      <c r="X72" s="170"/>
      <c r="Y72" s="170"/>
      <c r="Z72" s="170"/>
      <c r="AA72" s="170"/>
      <c r="AB72" s="171" t="s">
        <v>48</v>
      </c>
      <c r="AC72" s="171"/>
      <c r="AD72" s="171"/>
      <c r="AE72" s="218" t="s">
        <v>49</v>
      </c>
      <c r="AF72" s="221" t="s">
        <v>50</v>
      </c>
      <c r="AG72" s="174" t="s">
        <v>51</v>
      </c>
      <c r="AH72" s="174"/>
      <c r="AI72" s="174"/>
      <c r="AJ72" s="174"/>
    </row>
    <row r="73" spans="1:38" customHeight="1" ht="12">
      <c r="A73" s="121"/>
      <c r="B73" s="175" t="s">
        <v>52</v>
      </c>
      <c r="C73" s="175"/>
      <c r="D73" s="175"/>
      <c r="E73" s="176" t="s">
        <v>53</v>
      </c>
      <c r="F73" s="176"/>
      <c r="G73" s="176"/>
      <c r="H73" s="30" t="s">
        <v>52</v>
      </c>
      <c r="I73" s="31" t="s">
        <v>53</v>
      </c>
      <c r="J73" s="177" t="s">
        <v>52</v>
      </c>
      <c r="K73" s="177"/>
      <c r="L73" s="177"/>
      <c r="M73" s="177"/>
      <c r="N73" s="177"/>
      <c r="O73" s="177"/>
      <c r="P73" s="176" t="s">
        <v>53</v>
      </c>
      <c r="Q73" s="176"/>
      <c r="R73" s="176"/>
      <c r="S73" s="176"/>
      <c r="T73" s="176"/>
      <c r="U73" s="176"/>
      <c r="V73" s="178" t="s">
        <v>52</v>
      </c>
      <c r="W73" s="178"/>
      <c r="X73" s="178"/>
      <c r="Y73" s="179" t="s">
        <v>53</v>
      </c>
      <c r="Z73" s="179"/>
      <c r="AA73" s="179"/>
      <c r="AB73" s="171"/>
      <c r="AC73" s="171"/>
      <c r="AD73" s="171"/>
      <c r="AE73" s="218"/>
      <c r="AF73" s="221"/>
      <c r="AG73" s="174"/>
      <c r="AH73" s="174"/>
      <c r="AI73" s="174"/>
      <c r="AJ73" s="174"/>
    </row>
    <row r="74" spans="1:38" customHeight="1" ht="10.5">
      <c r="A74" s="122"/>
      <c r="B74" s="222" t="str">
        <f>B19</f>
        <v>каша манная молочная</v>
      </c>
      <c r="C74" s="219" t="str">
        <f>C19</f>
        <v>чай с сахаром</v>
      </c>
      <c r="D74" s="219" t="str">
        <f>D19</f>
        <v>батон с сыром</v>
      </c>
      <c r="E74" s="219" t="str">
        <f>E19</f>
        <v>каша манная молочная</v>
      </c>
      <c r="F74" s="219" t="str">
        <f>F19</f>
        <v>чай с сахаром</v>
      </c>
      <c r="G74" s="220" t="str">
        <f>G19</f>
        <v>батон с сыром</v>
      </c>
      <c r="H74" s="223" t="str">
        <f>H19</f>
        <v>сок фруктовый</v>
      </c>
      <c r="I74" s="224" t="str">
        <f>I19</f>
        <v>сок фруктовый</v>
      </c>
      <c r="J74" s="225" t="str">
        <f>J19</f>
        <v>суп с макарон изделиями</v>
      </c>
      <c r="K74" s="219" t="str">
        <f>K19</f>
        <v>голубцы ленивые</v>
      </c>
      <c r="L74" s="219" t="str">
        <f>L19</f>
        <v>солёный помидор</v>
      </c>
      <c r="M74" s="219" t="str">
        <f>M19</f>
        <v>компот из сухофруктов</v>
      </c>
      <c r="N74" s="219" t="str">
        <f>N19</f>
        <v>хлеб</v>
      </c>
      <c r="O74" s="219" t="str">
        <f>O19</f>
        <v>    </v>
      </c>
      <c r="P74" s="219" t="str">
        <f>P19</f>
        <v>суп с макарон изделиями</v>
      </c>
      <c r="Q74" s="219" t="str">
        <f>Q19</f>
        <v>голубцы ленивые</v>
      </c>
      <c r="R74" s="219">
        <f>R19</f>
        <v/>
      </c>
      <c r="S74" s="219" t="str">
        <f>S19</f>
        <v>компот из сухофруктов</v>
      </c>
      <c r="T74" s="219" t="str">
        <f>T19</f>
        <v>хлеб</v>
      </c>
      <c r="U74" s="226" t="str">
        <f>U19</f>
        <v>солёный помидор</v>
      </c>
      <c r="V74" s="227" t="str">
        <f>V19</f>
        <v>винегрет</v>
      </c>
      <c r="W74" s="219" t="str">
        <f>W19</f>
        <v>чай с сахаром печенье</v>
      </c>
      <c r="X74" s="219" t="str">
        <f>X19</f>
        <v>яйцо варёное хлеб</v>
      </c>
      <c r="Y74" s="219" t="str">
        <f>Y19</f>
        <v>винегрет </v>
      </c>
      <c r="Z74" s="219" t="str">
        <f>Z19</f>
        <v>чай с сахаром печенье</v>
      </c>
      <c r="AA74" s="228" t="str">
        <f>AA19</f>
        <v>яйцо варёное  хлеб</v>
      </c>
      <c r="AB74" s="229">
        <f>AB19</f>
        <v/>
      </c>
      <c r="AC74" s="219">
        <f>AC19</f>
        <v/>
      </c>
      <c r="AD74" s="229">
        <f>AD19</f>
        <v/>
      </c>
      <c r="AE74" s="218"/>
      <c r="AF74" s="221"/>
      <c r="AG74" s="192" t="s">
        <v>69</v>
      </c>
      <c r="AH74" s="192"/>
      <c r="AI74" s="192"/>
      <c r="AJ74" s="192"/>
    </row>
    <row r="75" spans="1:38" customHeight="1" ht="10.5">
      <c r="A75" s="123" t="s">
        <v>70</v>
      </c>
      <c r="B75" s="222"/>
      <c r="C75" s="219"/>
      <c r="D75" s="219"/>
      <c r="E75" s="219"/>
      <c r="F75" s="219"/>
      <c r="G75" s="220"/>
      <c r="H75" s="223"/>
      <c r="I75" s="224"/>
      <c r="J75" s="225"/>
      <c r="K75" s="219"/>
      <c r="L75" s="219"/>
      <c r="M75" s="219"/>
      <c r="N75" s="219"/>
      <c r="O75" s="219"/>
      <c r="P75" s="219"/>
      <c r="Q75" s="219"/>
      <c r="R75" s="219"/>
      <c r="S75" s="219"/>
      <c r="T75" s="219"/>
      <c r="U75" s="226"/>
      <c r="V75" s="227"/>
      <c r="W75" s="219"/>
      <c r="X75" s="219"/>
      <c r="Y75" s="219"/>
      <c r="Z75" s="219"/>
      <c r="AA75" s="228"/>
      <c r="AB75" s="229"/>
      <c r="AC75" s="219"/>
      <c r="AD75" s="229"/>
      <c r="AE75" s="218"/>
      <c r="AF75" s="221"/>
      <c r="AG75" s="193" t="s">
        <v>52</v>
      </c>
      <c r="AH75" s="194" t="s">
        <v>53</v>
      </c>
      <c r="AI75" s="195" t="s">
        <v>71</v>
      </c>
      <c r="AJ75" s="184" t="s">
        <v>72</v>
      </c>
    </row>
    <row r="76" spans="1:38" customHeight="1" ht="37.15">
      <c r="A76" s="124"/>
      <c r="B76" s="222"/>
      <c r="C76" s="219"/>
      <c r="D76" s="219"/>
      <c r="E76" s="219"/>
      <c r="F76" s="219"/>
      <c r="G76" s="220"/>
      <c r="H76" s="223"/>
      <c r="I76" s="224"/>
      <c r="J76" s="225"/>
      <c r="K76" s="219"/>
      <c r="L76" s="219"/>
      <c r="M76" s="219"/>
      <c r="N76" s="219"/>
      <c r="O76" s="219"/>
      <c r="P76" s="219"/>
      <c r="Q76" s="219"/>
      <c r="R76" s="219"/>
      <c r="S76" s="219"/>
      <c r="T76" s="219"/>
      <c r="U76" s="226"/>
      <c r="V76" s="227"/>
      <c r="W76" s="219"/>
      <c r="X76" s="219"/>
      <c r="Y76" s="219"/>
      <c r="Z76" s="219"/>
      <c r="AA76" s="228"/>
      <c r="AB76" s="229"/>
      <c r="AC76" s="219"/>
      <c r="AD76" s="229"/>
      <c r="AE76" s="218"/>
      <c r="AF76" s="221"/>
      <c r="AG76" s="193"/>
      <c r="AH76" s="194"/>
      <c r="AI76" s="195"/>
      <c r="AJ76" s="184"/>
    </row>
    <row r="77" spans="1:38" customHeight="1" ht="8.25">
      <c r="A77" s="125">
        <v>1</v>
      </c>
      <c r="B77" s="126">
        <v>2</v>
      </c>
      <c r="C77" s="127">
        <v>3</v>
      </c>
      <c r="D77" s="127">
        <v>4</v>
      </c>
      <c r="E77" s="127">
        <v>5</v>
      </c>
      <c r="F77" s="127">
        <v>6</v>
      </c>
      <c r="G77" s="128">
        <v>7</v>
      </c>
      <c r="H77" s="127">
        <v>8</v>
      </c>
      <c r="I77" s="127">
        <v>9</v>
      </c>
      <c r="J77" s="127">
        <v>10</v>
      </c>
      <c r="K77" s="127">
        <v>11</v>
      </c>
      <c r="L77" s="127">
        <v>12</v>
      </c>
      <c r="M77" s="127">
        <v>13</v>
      </c>
      <c r="N77" s="127">
        <v>14</v>
      </c>
      <c r="O77" s="127">
        <v>15</v>
      </c>
      <c r="P77" s="127">
        <v>16</v>
      </c>
      <c r="Q77" s="127">
        <v>17</v>
      </c>
      <c r="R77" s="127">
        <v>18</v>
      </c>
      <c r="S77" s="127">
        <v>19</v>
      </c>
      <c r="T77" s="127">
        <v>20</v>
      </c>
      <c r="U77" s="129">
        <v>21</v>
      </c>
      <c r="V77" s="130">
        <v>22</v>
      </c>
      <c r="W77" s="127">
        <v>23</v>
      </c>
      <c r="X77" s="127">
        <v>24</v>
      </c>
      <c r="Y77" s="127">
        <v>25</v>
      </c>
      <c r="Z77" s="127">
        <v>26</v>
      </c>
      <c r="AA77" s="131">
        <v>27</v>
      </c>
      <c r="AB77" s="127">
        <v>28</v>
      </c>
      <c r="AC77" s="127">
        <v>29</v>
      </c>
      <c r="AD77" s="127">
        <v>30</v>
      </c>
      <c r="AE77" s="132">
        <v>31</v>
      </c>
      <c r="AF77" s="133">
        <v>32</v>
      </c>
      <c r="AG77" s="126">
        <v>33</v>
      </c>
      <c r="AH77" s="127">
        <v>34</v>
      </c>
      <c r="AI77" s="127">
        <v>35</v>
      </c>
      <c r="AJ77" s="134">
        <v>36</v>
      </c>
    </row>
    <row r="78" spans="1:38" customHeight="1" ht="9.4">
      <c r="A78" s="230" t="s">
        <v>128</v>
      </c>
      <c r="B78" s="72"/>
      <c r="C78" s="73"/>
      <c r="D78" s="73"/>
      <c r="E78" s="73"/>
      <c r="F78" s="73"/>
      <c r="G78" s="135"/>
      <c r="H78" s="75"/>
      <c r="I78" s="79"/>
      <c r="J78" s="72">
        <v>6</v>
      </c>
      <c r="K78" s="73"/>
      <c r="L78" s="73"/>
      <c r="M78" s="73"/>
      <c r="N78" s="73"/>
      <c r="O78" s="73"/>
      <c r="P78" s="73">
        <v>7.2</v>
      </c>
      <c r="Q78" s="73"/>
      <c r="R78" s="78"/>
      <c r="S78" s="78"/>
      <c r="T78" s="78"/>
      <c r="U78" s="79"/>
      <c r="V78" s="72"/>
      <c r="W78" s="73"/>
      <c r="X78" s="73"/>
      <c r="Y78" s="73"/>
      <c r="Z78" s="78"/>
      <c r="AA78" s="80"/>
      <c r="AB78" s="73"/>
      <c r="AC78" s="73"/>
      <c r="AD78" s="77"/>
      <c r="AE78" s="201"/>
      <c r="AF78" s="231" t="s">
        <v>129</v>
      </c>
      <c r="AG78" s="187">
        <f>(B79+C79+D79+H79+J79+K79+L79+M79+N79+O79+V79+W79+X79)/1000</f>
        <v>0.046</v>
      </c>
      <c r="AH78" s="188">
        <f>(E79+F79+G79+I79+P79+Q79+R79+S79+T79+U79+Y79+Z79+AA79)/1000</f>
        <v>0.1944</v>
      </c>
      <c r="AI78" s="189">
        <f>(AB79+AC79+AD79)/1000</f>
        <v>0</v>
      </c>
      <c r="AJ78" s="188">
        <f>SUM(AG78:AI79)</f>
        <v>0.2404</v>
      </c>
    </row>
    <row r="79" spans="1:38" customHeight="1" ht="9.4">
      <c r="A79" s="230"/>
      <c r="B79" s="81">
        <f>B78*F11</f>
        <v>0</v>
      </c>
      <c r="C79" s="82">
        <f>C78*F11</f>
        <v>0</v>
      </c>
      <c r="D79" s="82">
        <f>D78*F11</f>
        <v>0</v>
      </c>
      <c r="E79" s="82">
        <f>E78*F12</f>
        <v>0</v>
      </c>
      <c r="F79" s="82">
        <f>F78*F12</f>
        <v>0</v>
      </c>
      <c r="G79" s="83">
        <f>G78*F12</f>
        <v>0</v>
      </c>
      <c r="H79" s="84">
        <f>H78*F11</f>
        <v>0</v>
      </c>
      <c r="I79" s="86">
        <f>I78*F12</f>
        <v>0</v>
      </c>
      <c r="J79" s="84">
        <v>46</v>
      </c>
      <c r="K79" s="82">
        <f>K78*F11</f>
        <v>0</v>
      </c>
      <c r="L79" s="82">
        <f>L78*F11</f>
        <v>0</v>
      </c>
      <c r="M79" s="82">
        <f>M78*F11</f>
        <v>0</v>
      </c>
      <c r="N79" s="82">
        <f>N78*F11</f>
        <v>0</v>
      </c>
      <c r="O79" s="82">
        <f>O78*F11</f>
        <v>0</v>
      </c>
      <c r="P79" s="82">
        <f>P78*F12</f>
        <v>194.4</v>
      </c>
      <c r="Q79" s="82">
        <f>Q78*F12</f>
        <v>0</v>
      </c>
      <c r="R79" s="82">
        <f>R78*F12</f>
        <v>0</v>
      </c>
      <c r="S79" s="82">
        <f>S78*F12</f>
        <v>0</v>
      </c>
      <c r="T79" s="84">
        <f>T78*F12</f>
        <v>0</v>
      </c>
      <c r="U79" s="85">
        <f>U78*F12</f>
        <v>0</v>
      </c>
      <c r="V79" s="81">
        <f>V78*F11</f>
        <v>0</v>
      </c>
      <c r="W79" s="82">
        <f>W78*F11</f>
        <v>0</v>
      </c>
      <c r="X79" s="82">
        <f>X78*F11</f>
        <v>0</v>
      </c>
      <c r="Y79" s="82">
        <f>Y78*F12</f>
        <v>0</v>
      </c>
      <c r="Z79" s="82">
        <f>Z78*F12</f>
        <v>0</v>
      </c>
      <c r="AA79" s="136">
        <f>AA78*F12</f>
        <v>0</v>
      </c>
      <c r="AB79" s="85">
        <f>AB78*F13</f>
        <v>0</v>
      </c>
      <c r="AC79" s="82">
        <f>AC78*F13</f>
        <v>0</v>
      </c>
      <c r="AD79" s="86">
        <f>AD78*F13</f>
        <v>0</v>
      </c>
      <c r="AE79" s="201"/>
      <c r="AF79" s="231"/>
      <c r="AG79" s="187"/>
      <c r="AH79" s="188"/>
      <c r="AI79" s="189"/>
      <c r="AJ79" s="188"/>
    </row>
    <row r="80" spans="1:38" customHeight="1" ht="9.4">
      <c r="A80" s="233" t="s">
        <v>130</v>
      </c>
      <c r="B80" s="94"/>
      <c r="C80" s="89"/>
      <c r="D80" s="89"/>
      <c r="E80" s="89"/>
      <c r="F80" s="89"/>
      <c r="G80" s="90"/>
      <c r="H80" s="91"/>
      <c r="I80" s="93"/>
      <c r="J80" s="94"/>
      <c r="K80" s="89"/>
      <c r="L80" s="89"/>
      <c r="M80" s="89"/>
      <c r="N80" s="89"/>
      <c r="O80" s="89"/>
      <c r="P80" s="89"/>
      <c r="Q80" s="89"/>
      <c r="R80" s="88"/>
      <c r="S80" s="88"/>
      <c r="T80" s="88"/>
      <c r="U80" s="93"/>
      <c r="V80" s="94"/>
      <c r="W80" s="89"/>
      <c r="X80" s="89"/>
      <c r="Y80" s="89"/>
      <c r="Z80" s="88"/>
      <c r="AA80" s="95"/>
      <c r="AB80" s="89"/>
      <c r="AC80" s="89"/>
      <c r="AD80" s="92"/>
      <c r="AE80" s="197"/>
      <c r="AF80" s="232" t="s">
        <v>131</v>
      </c>
      <c r="AG80" s="187">
        <f>(B81+C81+D81+H81+J81+K81+L81+M81+N81+O81+V81+W81+X81)/1000</f>
        <v>0</v>
      </c>
      <c r="AH80" s="188">
        <f>(E81+F81+G81+I81+P81+Q81+R81+S81+T81+U81+Y81+Z81+AA81)/1000</f>
        <v>0</v>
      </c>
      <c r="AI80" s="189">
        <f>(AB81+AC81+AD81)/1000</f>
        <v>0</v>
      </c>
      <c r="AJ80" s="199">
        <f>SUM(AG80:AI81)</f>
        <v>0</v>
      </c>
    </row>
    <row r="81" spans="1:38" customHeight="1" ht="9.4">
      <c r="A81" s="233"/>
      <c r="B81" s="81">
        <f>B80*F11</f>
        <v>0</v>
      </c>
      <c r="C81" s="82">
        <f>C80*F11</f>
        <v>0</v>
      </c>
      <c r="D81" s="82">
        <f>D80*F11</f>
        <v>0</v>
      </c>
      <c r="E81" s="82">
        <f>E80*F12</f>
        <v>0</v>
      </c>
      <c r="F81" s="82">
        <f>F80*F12</f>
        <v>0</v>
      </c>
      <c r="G81" s="83">
        <f>G80*F12</f>
        <v>0</v>
      </c>
      <c r="H81" s="84">
        <f>H80*F11</f>
        <v>0</v>
      </c>
      <c r="I81" s="86">
        <f>I80*F12</f>
        <v>0</v>
      </c>
      <c r="J81" s="84">
        <f>J80*F11</f>
        <v>0</v>
      </c>
      <c r="K81" s="82">
        <f>K80*F11</f>
        <v>0</v>
      </c>
      <c r="L81" s="82">
        <f>L80*F11</f>
        <v>0</v>
      </c>
      <c r="M81" s="82">
        <f>M80*F11</f>
        <v>0</v>
      </c>
      <c r="N81" s="82">
        <f>N80*F11</f>
        <v>0</v>
      </c>
      <c r="O81" s="82">
        <f>O80*F11</f>
        <v>0</v>
      </c>
      <c r="P81" s="82">
        <f>P80*F12</f>
        <v>0</v>
      </c>
      <c r="Q81" s="82">
        <f>Q80*F12</f>
        <v>0</v>
      </c>
      <c r="R81" s="82">
        <f>R80*F12</f>
        <v>0</v>
      </c>
      <c r="S81" s="82">
        <f>S80*F12</f>
        <v>0</v>
      </c>
      <c r="T81" s="84">
        <f>T80*F12</f>
        <v>0</v>
      </c>
      <c r="U81" s="85">
        <f>U80*F12</f>
        <v>0</v>
      </c>
      <c r="V81" s="81">
        <f>V80*F11</f>
        <v>0</v>
      </c>
      <c r="W81" s="82">
        <f>W80*F11</f>
        <v>0</v>
      </c>
      <c r="X81" s="82">
        <f>X80*F11</f>
        <v>0</v>
      </c>
      <c r="Y81" s="82">
        <f>Y80*F12</f>
        <v>0</v>
      </c>
      <c r="Z81" s="82">
        <f>Z80*F12</f>
        <v>0</v>
      </c>
      <c r="AA81" s="136">
        <f>AA80*F12</f>
        <v>0</v>
      </c>
      <c r="AB81" s="85">
        <f>AB80*F13</f>
        <v>0</v>
      </c>
      <c r="AC81" s="82">
        <f>AC80*F13</f>
        <v>0</v>
      </c>
      <c r="AD81" s="86">
        <f>AD80*F13</f>
        <v>0</v>
      </c>
      <c r="AE81" s="197"/>
      <c r="AF81" s="232"/>
      <c r="AG81" s="187"/>
      <c r="AH81" s="188"/>
      <c r="AI81" s="189"/>
      <c r="AJ81" s="199"/>
    </row>
    <row r="82" spans="1:38" customHeight="1" ht="9.4">
      <c r="A82" s="233" t="s">
        <v>132</v>
      </c>
      <c r="B82" s="94"/>
      <c r="C82" s="89"/>
      <c r="D82" s="89"/>
      <c r="E82" s="89"/>
      <c r="F82" s="89"/>
      <c r="G82" s="90"/>
      <c r="H82" s="91"/>
      <c r="I82" s="93"/>
      <c r="J82" s="94"/>
      <c r="K82" s="89"/>
      <c r="L82" s="89"/>
      <c r="M82" s="89"/>
      <c r="N82" s="89"/>
      <c r="O82" s="89"/>
      <c r="P82" s="89"/>
      <c r="Q82" s="89"/>
      <c r="R82" s="88"/>
      <c r="S82" s="88"/>
      <c r="T82" s="88"/>
      <c r="U82" s="93"/>
      <c r="V82" s="94"/>
      <c r="W82" s="89"/>
      <c r="X82" s="89"/>
      <c r="Y82" s="89"/>
      <c r="Z82" s="88"/>
      <c r="AA82" s="95"/>
      <c r="AB82" s="89"/>
      <c r="AC82" s="89"/>
      <c r="AD82" s="92"/>
      <c r="AE82" s="197"/>
      <c r="AF82" s="232" t="s">
        <v>133</v>
      </c>
      <c r="AG82" s="187">
        <f>(B83+C83+D83+H83+J83+K83+L83+M83+N83+O83+V83+W83+X83)/1000</f>
        <v>0</v>
      </c>
      <c r="AH82" s="188">
        <f>(E83+F83+G83+I83+P83+Q83+R83+S83+T83+U83+Y83+Z83+AA83)/1000</f>
        <v>0</v>
      </c>
      <c r="AI82" s="189">
        <f>(AB83+AC83+AD83)/1000</f>
        <v>0</v>
      </c>
      <c r="AJ82" s="199">
        <f>SUM(AG82:AI83)</f>
        <v>0</v>
      </c>
    </row>
    <row r="83" spans="1:38" customHeight="1" ht="9.4">
      <c r="A83" s="233"/>
      <c r="B83" s="81">
        <f>B82*F11</f>
        <v>0</v>
      </c>
      <c r="C83" s="82">
        <f>C82*F11</f>
        <v>0</v>
      </c>
      <c r="D83" s="82">
        <f>D82*F11</f>
        <v>0</v>
      </c>
      <c r="E83" s="82">
        <f>E82*F12</f>
        <v>0</v>
      </c>
      <c r="F83" s="82">
        <f>F82*F12</f>
        <v>0</v>
      </c>
      <c r="G83" s="83">
        <f>G82*F12</f>
        <v>0</v>
      </c>
      <c r="H83" s="84">
        <f>H82*F11</f>
        <v>0</v>
      </c>
      <c r="I83" s="86">
        <f>I82*F12</f>
        <v>0</v>
      </c>
      <c r="J83" s="84">
        <f>J82*F11</f>
        <v>0</v>
      </c>
      <c r="K83" s="82">
        <f>K82*F11</f>
        <v>0</v>
      </c>
      <c r="L83" s="82">
        <f>L82*F11</f>
        <v>0</v>
      </c>
      <c r="M83" s="82">
        <f>M82*F11</f>
        <v>0</v>
      </c>
      <c r="N83" s="82">
        <f>N82*F11</f>
        <v>0</v>
      </c>
      <c r="O83" s="82">
        <f>O82*F11</f>
        <v>0</v>
      </c>
      <c r="P83" s="82">
        <f>P82*F12</f>
        <v>0</v>
      </c>
      <c r="Q83" s="82">
        <f>Q82*F12</f>
        <v>0</v>
      </c>
      <c r="R83" s="82">
        <f>R82*F12</f>
        <v>0</v>
      </c>
      <c r="S83" s="82">
        <f>S82*F12</f>
        <v>0</v>
      </c>
      <c r="T83" s="84">
        <f>T82*F12</f>
        <v>0</v>
      </c>
      <c r="U83" s="85">
        <f>U82*F12</f>
        <v>0</v>
      </c>
      <c r="V83" s="81">
        <f>V82*F11</f>
        <v>0</v>
      </c>
      <c r="W83" s="82">
        <f>W82*F11</f>
        <v>0</v>
      </c>
      <c r="X83" s="82">
        <f>X82*F11</f>
        <v>0</v>
      </c>
      <c r="Y83" s="82">
        <f>Y82*F12</f>
        <v>0</v>
      </c>
      <c r="Z83" s="82">
        <f>Z82*F12</f>
        <v>0</v>
      </c>
      <c r="AA83" s="136">
        <f>AA82*F12</f>
        <v>0</v>
      </c>
      <c r="AB83" s="85">
        <f>AB82*F13</f>
        <v>0</v>
      </c>
      <c r="AC83" s="82">
        <f>AC82*F13</f>
        <v>0</v>
      </c>
      <c r="AD83" s="86">
        <f>AD82*F13</f>
        <v>0</v>
      </c>
      <c r="AE83" s="197"/>
      <c r="AF83" s="232"/>
      <c r="AG83" s="187"/>
      <c r="AH83" s="188"/>
      <c r="AI83" s="189"/>
      <c r="AJ83" s="199"/>
    </row>
    <row r="84" spans="1:38" customHeight="1" ht="9.4">
      <c r="A84" s="233" t="s">
        <v>134</v>
      </c>
      <c r="B84" s="94">
        <v>3.25</v>
      </c>
      <c r="C84" s="89">
        <v>13.5</v>
      </c>
      <c r="D84" s="89"/>
      <c r="E84" s="89">
        <v>3.75</v>
      </c>
      <c r="F84" s="89">
        <v>15</v>
      </c>
      <c r="G84" s="90"/>
      <c r="H84" s="91"/>
      <c r="I84" s="93"/>
      <c r="J84" s="94"/>
      <c r="K84" s="89"/>
      <c r="L84" s="89"/>
      <c r="M84" s="89">
        <v>11.25</v>
      </c>
      <c r="N84" s="89"/>
      <c r="O84" s="89"/>
      <c r="P84" s="89"/>
      <c r="Q84" s="89"/>
      <c r="R84" s="88"/>
      <c r="S84" s="88">
        <v>13.5</v>
      </c>
      <c r="T84" s="88"/>
      <c r="U84" s="93"/>
      <c r="V84" s="94"/>
      <c r="W84" s="89">
        <v>11.25</v>
      </c>
      <c r="X84" s="89"/>
      <c r="Y84" s="89"/>
      <c r="Z84" s="88">
        <v>13.5</v>
      </c>
      <c r="AA84" s="95"/>
      <c r="AB84" s="89"/>
      <c r="AC84" s="89"/>
      <c r="AD84" s="92"/>
      <c r="AE84" s="197"/>
      <c r="AF84" s="232" t="s">
        <v>135</v>
      </c>
      <c r="AG84" s="187">
        <f>(B85+C85+D85+H85+J85+K85+L85+M85+N85+O85+V85+W85+X85)/1000</f>
        <v>0.275</v>
      </c>
      <c r="AH84" s="188">
        <f>(E85+F85+G85+I85+P85+Q85+R85+S85+T85+U85+Y85+Z85+AA85)/1000</f>
        <v>1.23525</v>
      </c>
      <c r="AI84" s="189">
        <f>(AB85+AC85+AD85)/1000</f>
        <v>0</v>
      </c>
      <c r="AJ84" s="199">
        <f>SUM(AG84:AI85)</f>
        <v>1.51025</v>
      </c>
    </row>
    <row r="85" spans="1:38" customHeight="1" ht="9.4">
      <c r="A85" s="233"/>
      <c r="B85" s="81">
        <f>B84*F11</f>
        <v>22.75</v>
      </c>
      <c r="C85" s="82">
        <f>C84*F11</f>
        <v>94.5</v>
      </c>
      <c r="D85" s="82">
        <f>D84*F11</f>
        <v>0</v>
      </c>
      <c r="E85" s="82">
        <f>E84*F12</f>
        <v>101.25</v>
      </c>
      <c r="F85" s="82">
        <f>F84*F12</f>
        <v>405</v>
      </c>
      <c r="G85" s="83">
        <f>G84*F12</f>
        <v>0</v>
      </c>
      <c r="H85" s="84">
        <f>H84*F11</f>
        <v>0</v>
      </c>
      <c r="I85" s="86">
        <f>I84*F12</f>
        <v>0</v>
      </c>
      <c r="J85" s="84">
        <f>J84*F11</f>
        <v>0</v>
      </c>
      <c r="K85" s="82">
        <f>K84*F11</f>
        <v>0</v>
      </c>
      <c r="L85" s="82">
        <f>L84*F11</f>
        <v>0</v>
      </c>
      <c r="M85" s="82">
        <f>M84*F11</f>
        <v>78.75</v>
      </c>
      <c r="N85" s="82">
        <f>N84*F11</f>
        <v>0</v>
      </c>
      <c r="O85" s="82">
        <f>O84*F11</f>
        <v>0</v>
      </c>
      <c r="P85" s="82">
        <f>P84*F12</f>
        <v>0</v>
      </c>
      <c r="Q85" s="82">
        <f>Q84*F12</f>
        <v>0</v>
      </c>
      <c r="R85" s="82">
        <f>R84*F12</f>
        <v>0</v>
      </c>
      <c r="S85" s="82">
        <f>S84*F12</f>
        <v>364.5</v>
      </c>
      <c r="T85" s="84">
        <f>T84*F12</f>
        <v>0</v>
      </c>
      <c r="U85" s="85">
        <f>U84*F12</f>
        <v>0</v>
      </c>
      <c r="V85" s="81">
        <f>V84*F11</f>
        <v>0</v>
      </c>
      <c r="W85" s="82">
        <v>79</v>
      </c>
      <c r="X85" s="82">
        <f>X84*F11</f>
        <v>0</v>
      </c>
      <c r="Y85" s="82">
        <f>Y84*F12</f>
        <v>0</v>
      </c>
      <c r="Z85" s="82">
        <f>Z84*F12</f>
        <v>364.5</v>
      </c>
      <c r="AA85" s="136">
        <f>AA84*F12</f>
        <v>0</v>
      </c>
      <c r="AB85" s="85">
        <f>AB84*F13</f>
        <v>0</v>
      </c>
      <c r="AC85" s="82">
        <f>AC84*F13</f>
        <v>0</v>
      </c>
      <c r="AD85" s="86">
        <f>AD84*F13</f>
        <v>0</v>
      </c>
      <c r="AE85" s="197"/>
      <c r="AF85" s="232"/>
      <c r="AG85" s="187"/>
      <c r="AH85" s="188"/>
      <c r="AI85" s="189"/>
      <c r="AJ85" s="199"/>
    </row>
    <row r="86" spans="1:38" customHeight="1" ht="9.4">
      <c r="A86" s="233" t="s">
        <v>136</v>
      </c>
      <c r="B86" s="94"/>
      <c r="C86" s="89"/>
      <c r="D86" s="89"/>
      <c r="E86" s="89"/>
      <c r="F86" s="89"/>
      <c r="G86" s="90"/>
      <c r="H86" s="91"/>
      <c r="I86" s="93"/>
      <c r="J86" s="94"/>
      <c r="K86" s="89"/>
      <c r="L86" s="89"/>
      <c r="M86" s="89"/>
      <c r="N86" s="89"/>
      <c r="O86" s="89"/>
      <c r="P86" s="89"/>
      <c r="Q86" s="89"/>
      <c r="R86" s="88"/>
      <c r="S86" s="88"/>
      <c r="T86" s="88"/>
      <c r="U86" s="93"/>
      <c r="V86" s="94"/>
      <c r="W86" s="89"/>
      <c r="X86" s="89"/>
      <c r="Y86" s="89"/>
      <c r="Z86" s="88"/>
      <c r="AA86" s="95"/>
      <c r="AB86" s="89"/>
      <c r="AC86" s="89"/>
      <c r="AD86" s="92"/>
      <c r="AE86" s="197"/>
      <c r="AF86" s="232" t="s">
        <v>137</v>
      </c>
      <c r="AG86" s="187">
        <f>(B87+C87+D87+H87+J87+K87+L87+M87+N87+O87+V87+W87+X87)/1000</f>
        <v>0</v>
      </c>
      <c r="AH86" s="188">
        <f>(E87+F87+G87+I87+P87+Q87+R87+S87+T87+U87+Y87+Z87+AA87)/1000</f>
        <v>0</v>
      </c>
      <c r="AI86" s="189">
        <f>(AB87+AC87+AD87)/1000</f>
        <v>0</v>
      </c>
      <c r="AJ86" s="199">
        <f>SUM(AG86:AI87)</f>
        <v>0</v>
      </c>
    </row>
    <row r="87" spans="1:38" customHeight="1" ht="9.4">
      <c r="A87" s="233"/>
      <c r="B87" s="81">
        <f>B86*F11</f>
        <v>0</v>
      </c>
      <c r="C87" s="82">
        <f>C86*F11</f>
        <v>0</v>
      </c>
      <c r="D87" s="82">
        <f>D86*F11</f>
        <v>0</v>
      </c>
      <c r="E87" s="82">
        <f>E86*F12</f>
        <v>0</v>
      </c>
      <c r="F87" s="82">
        <f>F86*F12</f>
        <v>0</v>
      </c>
      <c r="G87" s="83">
        <f>G86*F12</f>
        <v>0</v>
      </c>
      <c r="H87" s="84">
        <f>H86*F11</f>
        <v>0</v>
      </c>
      <c r="I87" s="86">
        <f>I86*F12</f>
        <v>0</v>
      </c>
      <c r="J87" s="84">
        <f>J86*F11</f>
        <v>0</v>
      </c>
      <c r="K87" s="82">
        <f>K86*F11</f>
        <v>0</v>
      </c>
      <c r="L87" s="82">
        <f>L86*F11</f>
        <v>0</v>
      </c>
      <c r="M87" s="82">
        <f>M86*F11</f>
        <v>0</v>
      </c>
      <c r="N87" s="82">
        <f>N86*F11</f>
        <v>0</v>
      </c>
      <c r="O87" s="82">
        <f>O86*F11</f>
        <v>0</v>
      </c>
      <c r="P87" s="82">
        <f>P86*F12</f>
        <v>0</v>
      </c>
      <c r="Q87" s="82">
        <f>Q86*F12</f>
        <v>0</v>
      </c>
      <c r="R87" s="82">
        <f>R86*F12</f>
        <v>0</v>
      </c>
      <c r="S87" s="82">
        <f>S86*F12</f>
        <v>0</v>
      </c>
      <c r="T87" s="84">
        <f>T86*F12</f>
        <v>0</v>
      </c>
      <c r="U87" s="85">
        <f>U86*F12</f>
        <v>0</v>
      </c>
      <c r="V87" s="81">
        <f>V86*F11</f>
        <v>0</v>
      </c>
      <c r="W87" s="82">
        <f>W86*F11</f>
        <v>0</v>
      </c>
      <c r="X87" s="82">
        <f>X86*F11</f>
        <v>0</v>
      </c>
      <c r="Y87" s="82">
        <f>Y86*F12</f>
        <v>0</v>
      </c>
      <c r="Z87" s="82">
        <f>Z86*F12</f>
        <v>0</v>
      </c>
      <c r="AA87" s="136">
        <f>AA86*F12</f>
        <v>0</v>
      </c>
      <c r="AB87" s="85">
        <f>AB86*F13</f>
        <v>0</v>
      </c>
      <c r="AC87" s="82">
        <f>AC86*F13</f>
        <v>0</v>
      </c>
      <c r="AD87" s="86">
        <f>AD86*F13</f>
        <v>0</v>
      </c>
      <c r="AE87" s="197"/>
      <c r="AF87" s="232"/>
      <c r="AG87" s="187"/>
      <c r="AH87" s="188"/>
      <c r="AI87" s="189"/>
      <c r="AJ87" s="199"/>
    </row>
    <row r="88" spans="1:38" customHeight="1" ht="9.4">
      <c r="A88" s="233" t="s">
        <v>138</v>
      </c>
      <c r="B88" s="94"/>
      <c r="C88" s="89"/>
      <c r="D88" s="89"/>
      <c r="E88" s="89"/>
      <c r="F88" s="89"/>
      <c r="G88" s="90"/>
      <c r="H88" s="91"/>
      <c r="I88" s="93"/>
      <c r="J88" s="94"/>
      <c r="K88" s="89"/>
      <c r="L88" s="89"/>
      <c r="M88" s="89"/>
      <c r="N88" s="89"/>
      <c r="O88" s="89"/>
      <c r="P88" s="89"/>
      <c r="Q88" s="89"/>
      <c r="R88" s="88"/>
      <c r="S88" s="88"/>
      <c r="T88" s="88"/>
      <c r="U88" s="93"/>
      <c r="V88" s="94"/>
      <c r="W88" s="89"/>
      <c r="X88" s="89"/>
      <c r="Y88" s="89"/>
      <c r="Z88" s="88"/>
      <c r="AA88" s="95"/>
      <c r="AB88" s="89"/>
      <c r="AC88" s="89"/>
      <c r="AD88" s="92"/>
      <c r="AE88" s="197"/>
      <c r="AF88" s="232" t="s">
        <v>139</v>
      </c>
      <c r="AG88" s="187">
        <f>(B89+C89+D89+H89+J89+K89+L89+M89+N89+O89+V89+W89+X89)/1000</f>
        <v>0</v>
      </c>
      <c r="AH88" s="188">
        <f>(E89+F89+G89+I89+P89+Q89+R89+S89+T89+U89+Y89+Z89+AA89)/1000</f>
        <v>0</v>
      </c>
      <c r="AI88" s="189">
        <f>(AB89+AC89+AD89)/1000</f>
        <v>0</v>
      </c>
      <c r="AJ88" s="199">
        <f>SUM(AG88:AI89)</f>
        <v>0</v>
      </c>
    </row>
    <row r="89" spans="1:38" customHeight="1" ht="9.4">
      <c r="A89" s="233"/>
      <c r="B89" s="81">
        <f>B88*F11</f>
        <v>0</v>
      </c>
      <c r="C89" s="82">
        <f>C88*F11</f>
        <v>0</v>
      </c>
      <c r="D89" s="82">
        <f>D88*F11</f>
        <v>0</v>
      </c>
      <c r="E89" s="82">
        <f>E88*F12</f>
        <v>0</v>
      </c>
      <c r="F89" s="82">
        <f>F88*F12</f>
        <v>0</v>
      </c>
      <c r="G89" s="83">
        <f>G88*F12</f>
        <v>0</v>
      </c>
      <c r="H89" s="84">
        <f>H88*F11</f>
        <v>0</v>
      </c>
      <c r="I89" s="86">
        <f>I88*F12</f>
        <v>0</v>
      </c>
      <c r="J89" s="84">
        <f>J88*F11</f>
        <v>0</v>
      </c>
      <c r="K89" s="82">
        <f>K88*F11</f>
        <v>0</v>
      </c>
      <c r="L89" s="82">
        <f>L88*F11</f>
        <v>0</v>
      </c>
      <c r="M89" s="82">
        <f>M88*F11</f>
        <v>0</v>
      </c>
      <c r="N89" s="82">
        <f>N88*F11</f>
        <v>0</v>
      </c>
      <c r="O89" s="82">
        <f>O88*F11</f>
        <v>0</v>
      </c>
      <c r="P89" s="82">
        <f>P88*F12</f>
        <v>0</v>
      </c>
      <c r="Q89" s="82">
        <f>Q88*F12</f>
        <v>0</v>
      </c>
      <c r="R89" s="82">
        <f>R88*F12</f>
        <v>0</v>
      </c>
      <c r="S89" s="82">
        <f>S88*F12</f>
        <v>0</v>
      </c>
      <c r="T89" s="84">
        <f>T88*F12</f>
        <v>0</v>
      </c>
      <c r="U89" s="85">
        <f>U88*F12</f>
        <v>0</v>
      </c>
      <c r="V89" s="81">
        <f>V88*F11</f>
        <v>0</v>
      </c>
      <c r="W89" s="82">
        <f>W88*F11</f>
        <v>0</v>
      </c>
      <c r="X89" s="82">
        <f>X88*F11</f>
        <v>0</v>
      </c>
      <c r="Y89" s="82">
        <f>Y88*F12</f>
        <v>0</v>
      </c>
      <c r="Z89" s="82">
        <f>Z88*F12</f>
        <v>0</v>
      </c>
      <c r="AA89" s="136">
        <f>AA88*F12</f>
        <v>0</v>
      </c>
      <c r="AB89" s="85">
        <f>AB88*F13</f>
        <v>0</v>
      </c>
      <c r="AC89" s="82">
        <f>AC88*F13</f>
        <v>0</v>
      </c>
      <c r="AD89" s="86">
        <f>AD88*F13</f>
        <v>0</v>
      </c>
      <c r="AE89" s="197"/>
      <c r="AF89" s="232"/>
      <c r="AG89" s="187"/>
      <c r="AH89" s="188"/>
      <c r="AI89" s="189"/>
      <c r="AJ89" s="199"/>
    </row>
    <row r="90" spans="1:38" customHeight="1" ht="9.4">
      <c r="A90" s="233" t="s">
        <v>140</v>
      </c>
      <c r="B90" s="94"/>
      <c r="C90" s="89"/>
      <c r="D90" s="89"/>
      <c r="E90" s="89"/>
      <c r="F90" s="89"/>
      <c r="G90" s="90"/>
      <c r="H90" s="91"/>
      <c r="I90" s="93"/>
      <c r="J90" s="94"/>
      <c r="K90" s="89"/>
      <c r="L90" s="89"/>
      <c r="M90" s="89"/>
      <c r="N90" s="89"/>
      <c r="O90" s="89"/>
      <c r="P90" s="89"/>
      <c r="Q90" s="89"/>
      <c r="R90" s="88"/>
      <c r="S90" s="88"/>
      <c r="T90" s="88"/>
      <c r="U90" s="93"/>
      <c r="V90" s="94"/>
      <c r="W90" s="89">
        <v>22.5</v>
      </c>
      <c r="X90" s="89"/>
      <c r="Y90" s="89"/>
      <c r="Z90" s="88">
        <v>37.5</v>
      </c>
      <c r="AA90" s="95"/>
      <c r="AB90" s="89"/>
      <c r="AC90" s="89"/>
      <c r="AD90" s="92"/>
      <c r="AE90" s="197"/>
      <c r="AF90" s="232" t="s">
        <v>141</v>
      </c>
      <c r="AG90" s="187">
        <f>(B91+C91+D91+H91+J91+K91+L91+M91+N91+O91+V91+W91+X91)/1000</f>
        <v>0.157</v>
      </c>
      <c r="AH90" s="188">
        <f>(E91+F91+G91+I91+P91+Q91+R91+S91+T91+U91+Y91+Z91+AA91)/1000</f>
        <v>1.0125</v>
      </c>
      <c r="AI90" s="189">
        <f>(AB91+AC91+AD91)/1000</f>
        <v>0</v>
      </c>
      <c r="AJ90" s="199">
        <f>SUM(AG90:AI91)</f>
        <v>1.1695</v>
      </c>
    </row>
    <row r="91" spans="1:38" customHeight="1" ht="9.4">
      <c r="A91" s="233"/>
      <c r="B91" s="81">
        <f>B90*F11</f>
        <v>0</v>
      </c>
      <c r="C91" s="82">
        <f>C90*F11</f>
        <v>0</v>
      </c>
      <c r="D91" s="82">
        <f>D90*F11</f>
        <v>0</v>
      </c>
      <c r="E91" s="82">
        <f>E90*F12</f>
        <v>0</v>
      </c>
      <c r="F91" s="82">
        <f>F90*F12</f>
        <v>0</v>
      </c>
      <c r="G91" s="83">
        <f>G90*F12</f>
        <v>0</v>
      </c>
      <c r="H91" s="84">
        <f>H90*F11</f>
        <v>0</v>
      </c>
      <c r="I91" s="86">
        <f>I90*F12</f>
        <v>0</v>
      </c>
      <c r="J91" s="84">
        <f>J90*F11</f>
        <v>0</v>
      </c>
      <c r="K91" s="82">
        <f>K90*F11</f>
        <v>0</v>
      </c>
      <c r="L91" s="82">
        <f>L90*F11</f>
        <v>0</v>
      </c>
      <c r="M91" s="82">
        <f>M90*F11</f>
        <v>0</v>
      </c>
      <c r="N91" s="82">
        <f>N90*F11</f>
        <v>0</v>
      </c>
      <c r="O91" s="82">
        <f>O90*F11</f>
        <v>0</v>
      </c>
      <c r="P91" s="82">
        <f>P90*F12</f>
        <v>0</v>
      </c>
      <c r="Q91" s="82">
        <f>Q90*F12</f>
        <v>0</v>
      </c>
      <c r="R91" s="82">
        <f>R90*F12</f>
        <v>0</v>
      </c>
      <c r="S91" s="82">
        <f>S90*F12</f>
        <v>0</v>
      </c>
      <c r="T91" s="84">
        <f>T90*F12</f>
        <v>0</v>
      </c>
      <c r="U91" s="85">
        <f>U90*F12</f>
        <v>0</v>
      </c>
      <c r="V91" s="81">
        <f>V90*F11</f>
        <v>0</v>
      </c>
      <c r="W91" s="82">
        <v>157</v>
      </c>
      <c r="X91" s="82">
        <f>X90*F11</f>
        <v>0</v>
      </c>
      <c r="Y91" s="82">
        <f>Y90*F12</f>
        <v>0</v>
      </c>
      <c r="Z91" s="82">
        <f>Z90*F12</f>
        <v>1012.5</v>
      </c>
      <c r="AA91" s="136">
        <f>AA90*F12</f>
        <v>0</v>
      </c>
      <c r="AB91" s="85">
        <f>AB90*F13</f>
        <v>0</v>
      </c>
      <c r="AC91" s="82">
        <f>AC90*F13</f>
        <v>0</v>
      </c>
      <c r="AD91" s="86">
        <f>AD90*F13</f>
        <v>0</v>
      </c>
      <c r="AE91" s="197"/>
      <c r="AF91" s="232"/>
      <c r="AG91" s="187"/>
      <c r="AH91" s="188"/>
      <c r="AI91" s="189"/>
      <c r="AJ91" s="199"/>
    </row>
    <row r="92" spans="1:38" customHeight="1" ht="9.4">
      <c r="A92" s="234" t="s">
        <v>142</v>
      </c>
      <c r="B92" s="94"/>
      <c r="C92" s="88"/>
      <c r="D92" s="88"/>
      <c r="E92" s="88"/>
      <c r="F92" s="88"/>
      <c r="G92" s="90"/>
      <c r="H92" s="91"/>
      <c r="I92" s="93"/>
      <c r="J92" s="94"/>
      <c r="K92" s="88"/>
      <c r="L92" s="88"/>
      <c r="M92" s="88"/>
      <c r="N92" s="88"/>
      <c r="O92" s="88"/>
      <c r="P92" s="88"/>
      <c r="Q92" s="88"/>
      <c r="R92" s="88"/>
      <c r="S92" s="88"/>
      <c r="T92" s="88"/>
      <c r="U92" s="93"/>
      <c r="V92" s="94"/>
      <c r="W92" s="88"/>
      <c r="X92" s="88"/>
      <c r="Y92" s="88"/>
      <c r="Z92" s="88"/>
      <c r="AA92" s="95"/>
      <c r="AB92" s="89"/>
      <c r="AC92" s="88"/>
      <c r="AD92" s="92"/>
      <c r="AE92" s="197"/>
      <c r="AF92" s="232" t="s">
        <v>143</v>
      </c>
      <c r="AG92" s="187">
        <f>(B93+C93+D93+H93+J93+K93+L93+M93+N93+O93+V93+W93+X93)/1000</f>
        <v>0</v>
      </c>
      <c r="AH92" s="188">
        <f>(E93+F93+G93+I93+P93+Q93+R93+S93+T93+U93+Y93+Z93+AA93)/1000</f>
        <v>0</v>
      </c>
      <c r="AI92" s="189">
        <f>(AB93+AC93+AD93)/1000</f>
        <v>0</v>
      </c>
      <c r="AJ92" s="199">
        <f>SUM(AG92:AI93)</f>
        <v>0</v>
      </c>
    </row>
    <row r="93" spans="1:38" customHeight="1" ht="9.4">
      <c r="A93" s="234"/>
      <c r="B93" s="81">
        <f>B92*F11</f>
        <v>0</v>
      </c>
      <c r="C93" s="82">
        <f>C92*F11</f>
        <v>0</v>
      </c>
      <c r="D93" s="82">
        <f>D92*F11</f>
        <v>0</v>
      </c>
      <c r="E93" s="82">
        <f>E92*F12</f>
        <v>0</v>
      </c>
      <c r="F93" s="82">
        <f>F92*F12</f>
        <v>0</v>
      </c>
      <c r="G93" s="83">
        <f>G92*F12</f>
        <v>0</v>
      </c>
      <c r="H93" s="84">
        <f>H92*F11</f>
        <v>0</v>
      </c>
      <c r="I93" s="86">
        <f>I92*F12</f>
        <v>0</v>
      </c>
      <c r="J93" s="84">
        <f>J92*F11</f>
        <v>0</v>
      </c>
      <c r="K93" s="82">
        <f>K92*F11</f>
        <v>0</v>
      </c>
      <c r="L93" s="82">
        <f>L92*F11</f>
        <v>0</v>
      </c>
      <c r="M93" s="82">
        <f>M92*F11</f>
        <v>0</v>
      </c>
      <c r="N93" s="82">
        <f>N92*F11</f>
        <v>0</v>
      </c>
      <c r="O93" s="82">
        <f>O92*F11</f>
        <v>0</v>
      </c>
      <c r="P93" s="82">
        <f>P92*F12</f>
        <v>0</v>
      </c>
      <c r="Q93" s="82">
        <f>Q92*F12</f>
        <v>0</v>
      </c>
      <c r="R93" s="82">
        <f>R92*F12</f>
        <v>0</v>
      </c>
      <c r="S93" s="82">
        <f>S92*F12</f>
        <v>0</v>
      </c>
      <c r="T93" s="84">
        <f>T92*F12</f>
        <v>0</v>
      </c>
      <c r="U93" s="85">
        <f>U92*F12</f>
        <v>0</v>
      </c>
      <c r="V93" s="81">
        <f>V92*F11</f>
        <v>0</v>
      </c>
      <c r="W93" s="82">
        <f>W92*F11</f>
        <v>0</v>
      </c>
      <c r="X93" s="82">
        <f>X92*F11</f>
        <v>0</v>
      </c>
      <c r="Y93" s="82">
        <f>Y92*F12</f>
        <v>0</v>
      </c>
      <c r="Z93" s="82">
        <f>Z92*F12</f>
        <v>0</v>
      </c>
      <c r="AA93" s="136">
        <f>AA92*F12</f>
        <v>0</v>
      </c>
      <c r="AB93" s="85">
        <f>AB92*F13</f>
        <v>0</v>
      </c>
      <c r="AC93" s="82">
        <f>AC92*F13</f>
        <v>0</v>
      </c>
      <c r="AD93" s="86">
        <f>AD92*F13</f>
        <v>0</v>
      </c>
      <c r="AE93" s="197"/>
      <c r="AF93" s="232"/>
      <c r="AG93" s="187"/>
      <c r="AH93" s="188"/>
      <c r="AI93" s="189"/>
      <c r="AJ93" s="199"/>
    </row>
    <row r="94" spans="1:38" customHeight="1" ht="9.4">
      <c r="A94" s="233" t="s">
        <v>144</v>
      </c>
      <c r="B94" s="94"/>
      <c r="C94" s="89"/>
      <c r="D94" s="89"/>
      <c r="E94" s="89"/>
      <c r="F94" s="89"/>
      <c r="G94" s="90"/>
      <c r="H94" s="91"/>
      <c r="I94" s="93"/>
      <c r="J94" s="94"/>
      <c r="K94" s="89"/>
      <c r="L94" s="89"/>
      <c r="M94" s="89">
        <v>18.75</v>
      </c>
      <c r="N94" s="89"/>
      <c r="O94" s="89"/>
      <c r="P94" s="89"/>
      <c r="Q94" s="89"/>
      <c r="R94" s="88"/>
      <c r="S94" s="88">
        <v>22.5</v>
      </c>
      <c r="T94" s="88"/>
      <c r="U94" s="93"/>
      <c r="V94" s="94"/>
      <c r="W94" s="89"/>
      <c r="X94" s="89"/>
      <c r="Y94" s="89"/>
      <c r="Z94" s="88"/>
      <c r="AA94" s="95"/>
      <c r="AB94" s="89"/>
      <c r="AC94" s="89"/>
      <c r="AD94" s="92"/>
      <c r="AE94" s="197"/>
      <c r="AF94" s="232" t="s">
        <v>145</v>
      </c>
      <c r="AG94" s="187">
        <f>(B95+C95+D95+H95+J95+K95+L95+M95+N95+O95+V95+W95+X95)/1000</f>
        <v>0.132</v>
      </c>
      <c r="AH94" s="188">
        <f>(E95+F95+G95+I95+P95+Q95+R95+S95+T95+U95+Y95+Z95+AA95)/1000</f>
        <v>0.6075</v>
      </c>
      <c r="AI94" s="189">
        <f>(AB95+AC95+AD95)/1000</f>
        <v>0</v>
      </c>
      <c r="AJ94" s="199">
        <f>SUM(AG94:AI95)</f>
        <v>0.7395</v>
      </c>
    </row>
    <row r="95" spans="1:38" customHeight="1" ht="9.4">
      <c r="A95" s="233"/>
      <c r="B95" s="81">
        <f>B94*F11</f>
        <v>0</v>
      </c>
      <c r="C95" s="82">
        <f>C94*F11</f>
        <v>0</v>
      </c>
      <c r="D95" s="82">
        <f>D94*F11</f>
        <v>0</v>
      </c>
      <c r="E95" s="82">
        <f>E94*F12</f>
        <v>0</v>
      </c>
      <c r="F95" s="82">
        <f>F94*F12</f>
        <v>0</v>
      </c>
      <c r="G95" s="83">
        <f>G94*F12</f>
        <v>0</v>
      </c>
      <c r="H95" s="84">
        <f>H94*F11</f>
        <v>0</v>
      </c>
      <c r="I95" s="86">
        <f>I94*F12</f>
        <v>0</v>
      </c>
      <c r="J95" s="84">
        <f>J94*F11</f>
        <v>0</v>
      </c>
      <c r="K95" s="82">
        <f>K94*F11</f>
        <v>0</v>
      </c>
      <c r="L95" s="82">
        <f>L94*F11</f>
        <v>0</v>
      </c>
      <c r="M95" s="82">
        <v>132</v>
      </c>
      <c r="N95" s="82">
        <f>N94*F11</f>
        <v>0</v>
      </c>
      <c r="O95" s="82">
        <f>O94*F11</f>
        <v>0</v>
      </c>
      <c r="P95" s="82">
        <f>P94*F12</f>
        <v>0</v>
      </c>
      <c r="Q95" s="82">
        <f>Q94*F12</f>
        <v>0</v>
      </c>
      <c r="R95" s="82">
        <f>R94*F12</f>
        <v>0</v>
      </c>
      <c r="S95" s="82">
        <f>S94*F12</f>
        <v>607.5</v>
      </c>
      <c r="T95" s="84">
        <f>T94*F12</f>
        <v>0</v>
      </c>
      <c r="U95" s="85">
        <f>U94*F12</f>
        <v>0</v>
      </c>
      <c r="V95" s="81">
        <f>V94*F11</f>
        <v>0</v>
      </c>
      <c r="W95" s="82">
        <f>W94*F11</f>
        <v>0</v>
      </c>
      <c r="X95" s="82">
        <f>X94*F11</f>
        <v>0</v>
      </c>
      <c r="Y95" s="82">
        <f>Y94*F12</f>
        <v>0</v>
      </c>
      <c r="Z95" s="82">
        <f>Z94*F12</f>
        <v>0</v>
      </c>
      <c r="AA95" s="136">
        <f>AA94*F12</f>
        <v>0</v>
      </c>
      <c r="AB95" s="85">
        <f>AB94*F13</f>
        <v>0</v>
      </c>
      <c r="AC95" s="82">
        <f>AC94*F13</f>
        <v>0</v>
      </c>
      <c r="AD95" s="86">
        <f>AD94*F13</f>
        <v>0</v>
      </c>
      <c r="AE95" s="197"/>
      <c r="AF95" s="232"/>
      <c r="AG95" s="187"/>
      <c r="AH95" s="188"/>
      <c r="AI95" s="189"/>
      <c r="AJ95" s="199"/>
    </row>
    <row r="96" spans="1:38" customHeight="1" ht="9.4">
      <c r="A96" s="233" t="s">
        <v>146</v>
      </c>
      <c r="B96" s="94"/>
      <c r="C96" s="89"/>
      <c r="D96" s="89"/>
      <c r="E96" s="89"/>
      <c r="F96" s="89"/>
      <c r="G96" s="90"/>
      <c r="H96" s="91"/>
      <c r="I96" s="93"/>
      <c r="J96" s="94"/>
      <c r="K96" s="89"/>
      <c r="L96" s="89"/>
      <c r="M96" s="89"/>
      <c r="N96" s="89"/>
      <c r="O96" s="89"/>
      <c r="P96" s="89"/>
      <c r="Q96" s="89"/>
      <c r="R96" s="88"/>
      <c r="S96" s="88"/>
      <c r="T96" s="88"/>
      <c r="U96" s="93"/>
      <c r="V96" s="94"/>
      <c r="W96" s="89"/>
      <c r="X96" s="89"/>
      <c r="Y96" s="89"/>
      <c r="Z96" s="88"/>
      <c r="AA96" s="95"/>
      <c r="AB96" s="89"/>
      <c r="AC96" s="89"/>
      <c r="AD96" s="92"/>
      <c r="AE96" s="197"/>
      <c r="AF96" s="232" t="s">
        <v>147</v>
      </c>
      <c r="AG96" s="187">
        <f>(B97+C97+D97+H97+J97+K97+L97+M97+N97+O97+V97+W97+X97)/1000</f>
        <v>0</v>
      </c>
      <c r="AH96" s="188">
        <f>(E97+F97+G97+I97+P97+Q97+R97+S97+T97+U97+Y97+Z97+AA97)/1000</f>
        <v>0</v>
      </c>
      <c r="AI96" s="189">
        <f>(AB97+AC97+AD97)/1000</f>
        <v>0</v>
      </c>
      <c r="AJ96" s="199">
        <f>SUM(AG96:AI97)</f>
        <v>0</v>
      </c>
    </row>
    <row r="97" spans="1:38" customHeight="1" ht="9.4">
      <c r="A97" s="233"/>
      <c r="B97" s="81">
        <f>B96*F11</f>
        <v>0</v>
      </c>
      <c r="C97" s="82">
        <f>C96*F11</f>
        <v>0</v>
      </c>
      <c r="D97" s="82">
        <f>D96*F11</f>
        <v>0</v>
      </c>
      <c r="E97" s="82">
        <f>E96*F12</f>
        <v>0</v>
      </c>
      <c r="F97" s="82">
        <f>F96*F12</f>
        <v>0</v>
      </c>
      <c r="G97" s="83">
        <f>G96*F12</f>
        <v>0</v>
      </c>
      <c r="H97" s="84">
        <f>H96*F11</f>
        <v>0</v>
      </c>
      <c r="I97" s="86">
        <f>I96*F12</f>
        <v>0</v>
      </c>
      <c r="J97" s="84">
        <f>J96*F11</f>
        <v>0</v>
      </c>
      <c r="K97" s="82">
        <f>K96*F11</f>
        <v>0</v>
      </c>
      <c r="L97" s="82">
        <f>L96*F11</f>
        <v>0</v>
      </c>
      <c r="M97" s="82">
        <f>M96*F11</f>
        <v>0</v>
      </c>
      <c r="N97" s="82">
        <f>N96*F11</f>
        <v>0</v>
      </c>
      <c r="O97" s="82">
        <f>O96*F11</f>
        <v>0</v>
      </c>
      <c r="P97" s="82">
        <f>P96*F12</f>
        <v>0</v>
      </c>
      <c r="Q97" s="82">
        <f>Q96*F12</f>
        <v>0</v>
      </c>
      <c r="R97" s="82">
        <f>R96*F12</f>
        <v>0</v>
      </c>
      <c r="S97" s="82">
        <f>S96*F12</f>
        <v>0</v>
      </c>
      <c r="T97" s="84">
        <f>T96*F12</f>
        <v>0</v>
      </c>
      <c r="U97" s="85">
        <f>U96*F12</f>
        <v>0</v>
      </c>
      <c r="V97" s="81">
        <f>V96*F11</f>
        <v>0</v>
      </c>
      <c r="W97" s="82">
        <f>W96*F11</f>
        <v>0</v>
      </c>
      <c r="X97" s="82">
        <f>X96*F11</f>
        <v>0</v>
      </c>
      <c r="Y97" s="82">
        <f>Y96*F12</f>
        <v>0</v>
      </c>
      <c r="Z97" s="82">
        <f>Z96*F12</f>
        <v>0</v>
      </c>
      <c r="AA97" s="136">
        <f>AA96*F12</f>
        <v>0</v>
      </c>
      <c r="AB97" s="85">
        <f>AB96*F13</f>
        <v>0</v>
      </c>
      <c r="AC97" s="82">
        <f>AC96*F13</f>
        <v>0</v>
      </c>
      <c r="AD97" s="86">
        <f>AD96*F13</f>
        <v>0</v>
      </c>
      <c r="AE97" s="197"/>
      <c r="AF97" s="232"/>
      <c r="AG97" s="187"/>
      <c r="AH97" s="188"/>
      <c r="AI97" s="189"/>
      <c r="AJ97" s="199"/>
    </row>
    <row r="98" spans="1:38" customHeight="1" ht="9.4">
      <c r="A98" s="233" t="s">
        <v>148</v>
      </c>
      <c r="B98" s="94"/>
      <c r="C98" s="89"/>
      <c r="D98" s="89"/>
      <c r="E98" s="89"/>
      <c r="F98" s="89"/>
      <c r="G98" s="90"/>
      <c r="H98" s="91">
        <v>150</v>
      </c>
      <c r="I98" s="93">
        <v>180</v>
      </c>
      <c r="J98" s="94"/>
      <c r="K98" s="89"/>
      <c r="L98" s="89"/>
      <c r="M98" s="89"/>
      <c r="N98" s="89"/>
      <c r="O98" s="89"/>
      <c r="P98" s="89"/>
      <c r="Q98" s="89"/>
      <c r="R98" s="88"/>
      <c r="S98" s="88"/>
      <c r="T98" s="88"/>
      <c r="U98" s="93"/>
      <c r="V98" s="94"/>
      <c r="W98" s="89"/>
      <c r="X98" s="89"/>
      <c r="Y98" s="89"/>
      <c r="Z98" s="88"/>
      <c r="AA98" s="95"/>
      <c r="AB98" s="89"/>
      <c r="AC98" s="89"/>
      <c r="AD98" s="92"/>
      <c r="AE98" s="197"/>
      <c r="AF98" s="232" t="s">
        <v>149</v>
      </c>
      <c r="AG98" s="187">
        <f>(B99+C99+D99+H99+J99+K99+L99+M99+N99+O99+V99+W99+X99)/1000</f>
        <v>1.05</v>
      </c>
      <c r="AH98" s="188">
        <f>(E99+F99+G99+I99+P99+Q99+R99+S99+T99+U99+Y99+Z99+AA99)/1000</f>
        <v>4.95</v>
      </c>
      <c r="AI98" s="189">
        <f>(AB99+AC99+AD99)/1000</f>
        <v>0</v>
      </c>
      <c r="AJ98" s="199">
        <f>SUM(AG98:AI99)</f>
        <v>6</v>
      </c>
    </row>
    <row r="99" spans="1:38" customHeight="1" ht="9.4">
      <c r="A99" s="233"/>
      <c r="B99" s="81">
        <f>B98*F11</f>
        <v>0</v>
      </c>
      <c r="C99" s="82">
        <f>C98*F11</f>
        <v>0</v>
      </c>
      <c r="D99" s="82">
        <f>D98*F11</f>
        <v>0</v>
      </c>
      <c r="E99" s="82">
        <f>E98*F12</f>
        <v>0</v>
      </c>
      <c r="F99" s="82">
        <f>F98*F12</f>
        <v>0</v>
      </c>
      <c r="G99" s="83">
        <f>G98*F12</f>
        <v>0</v>
      </c>
      <c r="H99" s="84">
        <f>H98*F11</f>
        <v>1050</v>
      </c>
      <c r="I99" s="86">
        <v>4950</v>
      </c>
      <c r="J99" s="84">
        <f>J98*F11</f>
        <v>0</v>
      </c>
      <c r="K99" s="82">
        <f>K98*F11</f>
        <v>0</v>
      </c>
      <c r="L99" s="82">
        <f>L98*F11</f>
        <v>0</v>
      </c>
      <c r="M99" s="82">
        <f>M98*F11</f>
        <v>0</v>
      </c>
      <c r="N99" s="82">
        <f>N98*F11</f>
        <v>0</v>
      </c>
      <c r="O99" s="82">
        <f>O98*F11</f>
        <v>0</v>
      </c>
      <c r="P99" s="82">
        <f>P98*F12</f>
        <v>0</v>
      </c>
      <c r="Q99" s="82">
        <f>Q98*F12</f>
        <v>0</v>
      </c>
      <c r="R99" s="82">
        <f>R98*F12</f>
        <v>0</v>
      </c>
      <c r="S99" s="82">
        <f>S98*F12</f>
        <v>0</v>
      </c>
      <c r="T99" s="84">
        <f>T98*F12</f>
        <v>0</v>
      </c>
      <c r="U99" s="85">
        <f>U98*F12</f>
        <v>0</v>
      </c>
      <c r="V99" s="81">
        <f>V98*F11</f>
        <v>0</v>
      </c>
      <c r="W99" s="82">
        <f>W98*F11</f>
        <v>0</v>
      </c>
      <c r="X99" s="82">
        <f>X98*F11</f>
        <v>0</v>
      </c>
      <c r="Y99" s="82">
        <f>Y98*F12</f>
        <v>0</v>
      </c>
      <c r="Z99" s="82">
        <f>Z98*F12</f>
        <v>0</v>
      </c>
      <c r="AA99" s="136">
        <f>AA98*F12</f>
        <v>0</v>
      </c>
      <c r="AB99" s="85">
        <f>AB98*F13</f>
        <v>0</v>
      </c>
      <c r="AC99" s="82">
        <f>AC98*F13</f>
        <v>0</v>
      </c>
      <c r="AD99" s="86">
        <f>AD98*F13</f>
        <v>0</v>
      </c>
      <c r="AE99" s="197"/>
      <c r="AF99" s="232"/>
      <c r="AG99" s="187"/>
      <c r="AH99" s="188"/>
      <c r="AI99" s="189"/>
      <c r="AJ99" s="199"/>
    </row>
    <row r="100" spans="1:38" customHeight="1" ht="9.4">
      <c r="A100" s="233" t="s">
        <v>150</v>
      </c>
      <c r="B100" s="94"/>
      <c r="C100" s="89"/>
      <c r="D100" s="89"/>
      <c r="E100" s="89"/>
      <c r="F100" s="89"/>
      <c r="G100" s="90"/>
      <c r="H100" s="91"/>
      <c r="I100" s="93"/>
      <c r="J100" s="94"/>
      <c r="K100" s="89"/>
      <c r="L100" s="89"/>
      <c r="M100" s="89"/>
      <c r="N100" s="89"/>
      <c r="O100" s="89"/>
      <c r="P100" s="89"/>
      <c r="Q100" s="89"/>
      <c r="R100" s="88"/>
      <c r="S100" s="88"/>
      <c r="T100" s="88"/>
      <c r="U100" s="93"/>
      <c r="V100" s="94"/>
      <c r="W100" s="89"/>
      <c r="X100" s="89"/>
      <c r="Y100" s="89"/>
      <c r="Z100" s="88"/>
      <c r="AA100" s="95"/>
      <c r="AB100" s="89"/>
      <c r="AC100" s="89"/>
      <c r="AD100" s="92"/>
      <c r="AE100" s="197"/>
      <c r="AF100" s="232" t="s">
        <v>151</v>
      </c>
      <c r="AG100" s="187">
        <f>(B101+C101+D101+H101+J101+K101+L101+M101+N101+O101+V101+W101+X101)/1000</f>
        <v>0</v>
      </c>
      <c r="AH100" s="188">
        <f>(E101+F101+G101+I101+P101+Q101+R101+S101+T101+U101+Y101+Z101+AA101)/1000</f>
        <v>0</v>
      </c>
      <c r="AI100" s="189">
        <f>(AB101+AC101+AD101)/1000</f>
        <v>0</v>
      </c>
      <c r="AJ100" s="199">
        <f>SUM(AG100:AI101)</f>
        <v>0</v>
      </c>
    </row>
    <row r="101" spans="1:38" customHeight="1" ht="9.4">
      <c r="A101" s="233"/>
      <c r="B101" s="81">
        <f>B100*F11</f>
        <v>0</v>
      </c>
      <c r="C101" s="82">
        <f>C100*F11</f>
        <v>0</v>
      </c>
      <c r="D101" s="82">
        <f>D100*F11</f>
        <v>0</v>
      </c>
      <c r="E101" s="82">
        <f>E100*F12</f>
        <v>0</v>
      </c>
      <c r="F101" s="82">
        <f>F100*F12</f>
        <v>0</v>
      </c>
      <c r="G101" s="83">
        <f>G100*F12</f>
        <v>0</v>
      </c>
      <c r="H101" s="84">
        <f>H100*F11</f>
        <v>0</v>
      </c>
      <c r="I101" s="86">
        <f>I100*F12</f>
        <v>0</v>
      </c>
      <c r="J101" s="84">
        <f>J100*F11</f>
        <v>0</v>
      </c>
      <c r="K101" s="82">
        <f>K100*F11</f>
        <v>0</v>
      </c>
      <c r="L101" s="82">
        <f>L100*F11</f>
        <v>0</v>
      </c>
      <c r="M101" s="82">
        <f>M100*F11</f>
        <v>0</v>
      </c>
      <c r="N101" s="82">
        <f>N100*F11</f>
        <v>0</v>
      </c>
      <c r="O101" s="82">
        <f>O100*F11</f>
        <v>0</v>
      </c>
      <c r="P101" s="82">
        <f>P100*F12</f>
        <v>0</v>
      </c>
      <c r="Q101" s="82">
        <f>Q100*F12</f>
        <v>0</v>
      </c>
      <c r="R101" s="82">
        <f>R100*F12</f>
        <v>0</v>
      </c>
      <c r="S101" s="82">
        <f>S100*F12</f>
        <v>0</v>
      </c>
      <c r="T101" s="84">
        <f>T100*F12</f>
        <v>0</v>
      </c>
      <c r="U101" s="85">
        <f>U100*F12</f>
        <v>0</v>
      </c>
      <c r="V101" s="81">
        <f>V100*F11</f>
        <v>0</v>
      </c>
      <c r="W101" s="82">
        <f>W100*F11</f>
        <v>0</v>
      </c>
      <c r="X101" s="82">
        <f>X100*F11</f>
        <v>0</v>
      </c>
      <c r="Y101" s="82">
        <f>Y100*F12</f>
        <v>0</v>
      </c>
      <c r="Z101" s="82">
        <f>Z100*F12</f>
        <v>0</v>
      </c>
      <c r="AA101" s="136">
        <f>AA100*F12</f>
        <v>0</v>
      </c>
      <c r="AB101" s="85">
        <f>AB100*F13</f>
        <v>0</v>
      </c>
      <c r="AC101" s="82">
        <f>AC100*F13</f>
        <v>0</v>
      </c>
      <c r="AD101" s="86">
        <f>AD100*F13</f>
        <v>0</v>
      </c>
      <c r="AE101" s="197"/>
      <c r="AF101" s="232"/>
      <c r="AG101" s="187"/>
      <c r="AH101" s="188"/>
      <c r="AI101" s="189"/>
      <c r="AJ101" s="199"/>
    </row>
    <row r="102" spans="1:38" customHeight="1" ht="9.4">
      <c r="A102" s="234" t="s">
        <v>152</v>
      </c>
      <c r="B102" s="94"/>
      <c r="C102" s="88"/>
      <c r="D102" s="88"/>
      <c r="E102" s="88"/>
      <c r="F102" s="88"/>
      <c r="G102" s="90"/>
      <c r="H102" s="89"/>
      <c r="I102" s="93"/>
      <c r="J102" s="94"/>
      <c r="K102" s="88"/>
      <c r="L102" s="88"/>
      <c r="M102" s="88"/>
      <c r="N102" s="88"/>
      <c r="O102" s="88"/>
      <c r="P102" s="88"/>
      <c r="Q102" s="88"/>
      <c r="R102" s="88"/>
      <c r="S102" s="88"/>
      <c r="T102" s="88"/>
      <c r="U102" s="93"/>
      <c r="V102" s="94"/>
      <c r="W102" s="88"/>
      <c r="X102" s="88"/>
      <c r="Y102" s="88"/>
      <c r="Z102" s="88"/>
      <c r="AA102" s="95"/>
      <c r="AB102" s="89"/>
      <c r="AC102" s="88"/>
      <c r="AD102" s="92"/>
      <c r="AE102" s="197"/>
      <c r="AF102" s="164">
        <v>615048</v>
      </c>
      <c r="AG102" s="187">
        <f>(B103+C103+D103+H103+J103+K103+L103+M103+N103+O103+V103+W103+X103)/1000</f>
        <v>0</v>
      </c>
      <c r="AH102" s="188">
        <f>(E103+F103+G103+I103+P103+Q103+R103+S103+T103+U103+Y103+Z103+AA103)/1000</f>
        <v>0</v>
      </c>
      <c r="AI102" s="189">
        <f>(AB103+AC103+AD103)/1000</f>
        <v>0</v>
      </c>
      <c r="AJ102" s="199">
        <f>SUM(AG102:AI103)</f>
        <v>0</v>
      </c>
    </row>
    <row r="103" spans="1:38" customHeight="1" ht="9.4">
      <c r="A103" s="234"/>
      <c r="B103" s="81">
        <f>B102*F11</f>
        <v>0</v>
      </c>
      <c r="C103" s="82">
        <f>C102*F11</f>
        <v>0</v>
      </c>
      <c r="D103" s="82">
        <f>D102*F11</f>
        <v>0</v>
      </c>
      <c r="E103" s="82">
        <f>E102*F12</f>
        <v>0</v>
      </c>
      <c r="F103" s="82">
        <f>F102*F12</f>
        <v>0</v>
      </c>
      <c r="G103" s="83">
        <f>G102*F12</f>
        <v>0</v>
      </c>
      <c r="H103" s="84">
        <f>H102*F11</f>
        <v>0</v>
      </c>
      <c r="I103" s="86">
        <f>I102*F12</f>
        <v>0</v>
      </c>
      <c r="J103" s="84">
        <f>J102*F11</f>
        <v>0</v>
      </c>
      <c r="K103" s="82">
        <f>K102*F11</f>
        <v>0</v>
      </c>
      <c r="L103" s="82">
        <f>L102*F11</f>
        <v>0</v>
      </c>
      <c r="M103" s="82">
        <f>M102*F11</f>
        <v>0</v>
      </c>
      <c r="N103" s="82">
        <f>N102*F11</f>
        <v>0</v>
      </c>
      <c r="O103" s="82">
        <f>O102*F11</f>
        <v>0</v>
      </c>
      <c r="P103" s="82">
        <f>P102*F12</f>
        <v>0</v>
      </c>
      <c r="Q103" s="82">
        <f>Q102*F12</f>
        <v>0</v>
      </c>
      <c r="R103" s="82">
        <f>R102*F12</f>
        <v>0</v>
      </c>
      <c r="S103" s="82">
        <f>S102*F12</f>
        <v>0</v>
      </c>
      <c r="T103" s="84">
        <f>T102*F12</f>
        <v>0</v>
      </c>
      <c r="U103" s="85">
        <f>U102*F12</f>
        <v>0</v>
      </c>
      <c r="V103" s="81">
        <f>V102*F11</f>
        <v>0</v>
      </c>
      <c r="W103" s="82">
        <f>W102*F11</f>
        <v>0</v>
      </c>
      <c r="X103" s="82">
        <f>X102*F11</f>
        <v>0</v>
      </c>
      <c r="Y103" s="82">
        <f>Y102*F12</f>
        <v>0</v>
      </c>
      <c r="Z103" s="82">
        <f>Z102*F12</f>
        <v>0</v>
      </c>
      <c r="AA103" s="136">
        <f>AA102*F12</f>
        <v>0</v>
      </c>
      <c r="AB103" s="85">
        <f>AB102*F13</f>
        <v>0</v>
      </c>
      <c r="AC103" s="82">
        <f>AC102*F13</f>
        <v>0</v>
      </c>
      <c r="AD103" s="86">
        <f>AD102*F13</f>
        <v>0</v>
      </c>
      <c r="AE103" s="197"/>
      <c r="AF103" s="164"/>
      <c r="AG103" s="187"/>
      <c r="AH103" s="188"/>
      <c r="AI103" s="189"/>
      <c r="AJ103" s="199"/>
    </row>
    <row r="104" spans="1:38" customHeight="1" ht="9.4">
      <c r="A104" s="233" t="s">
        <v>153</v>
      </c>
      <c r="B104" s="94"/>
      <c r="C104" s="89"/>
      <c r="D104" s="89"/>
      <c r="E104" s="89"/>
      <c r="F104" s="89"/>
      <c r="G104" s="90"/>
      <c r="H104" s="91"/>
      <c r="I104" s="93"/>
      <c r="J104" s="94">
        <v>75</v>
      </c>
      <c r="K104" s="89"/>
      <c r="L104" s="89"/>
      <c r="M104" s="89"/>
      <c r="N104" s="89"/>
      <c r="O104" s="89"/>
      <c r="P104" s="89">
        <v>90.2</v>
      </c>
      <c r="Q104" s="89"/>
      <c r="R104" s="88"/>
      <c r="S104" s="88"/>
      <c r="T104" s="88"/>
      <c r="U104" s="93"/>
      <c r="V104" s="94">
        <v>42.82</v>
      </c>
      <c r="W104" s="89"/>
      <c r="X104" s="89"/>
      <c r="Y104" s="89">
        <v>49.4</v>
      </c>
      <c r="Z104" s="88"/>
      <c r="AA104" s="95"/>
      <c r="AB104" s="89"/>
      <c r="AC104" s="89"/>
      <c r="AD104" s="92"/>
      <c r="AE104" s="197"/>
      <c r="AF104" s="232" t="s">
        <v>154</v>
      </c>
      <c r="AG104" s="187">
        <f>(B105+C105+D105+H105+J105+K105+L105+M105+N105+O105+V105+W105+X105)/1000</f>
        <v>0.82474</v>
      </c>
      <c r="AH104" s="188">
        <f>(E105+F105+G105+I105+P105+Q105+R105+S105+T105+U105+Y105+Z105+AA105)/1000</f>
        <v>3.7754</v>
      </c>
      <c r="AI104" s="189">
        <f>(AB105+AC105+AD105)/1000</f>
        <v>0</v>
      </c>
      <c r="AJ104" s="199">
        <f>SUM(AG104:AI105)</f>
        <v>4.60014</v>
      </c>
    </row>
    <row r="105" spans="1:38" customHeight="1" ht="9.4">
      <c r="A105" s="233"/>
      <c r="B105" s="81">
        <f>B104*F11</f>
        <v>0</v>
      </c>
      <c r="C105" s="82">
        <f>C104*F11</f>
        <v>0</v>
      </c>
      <c r="D105" s="82">
        <f>D104*F11</f>
        <v>0</v>
      </c>
      <c r="E105" s="82">
        <f>E104*F12</f>
        <v>0</v>
      </c>
      <c r="F105" s="82">
        <f>F104*F12</f>
        <v>0</v>
      </c>
      <c r="G105" s="83">
        <f>G104*F12</f>
        <v>0</v>
      </c>
      <c r="H105" s="84">
        <f>H104*F11</f>
        <v>0</v>
      </c>
      <c r="I105" s="86">
        <f>I104*F12</f>
        <v>0</v>
      </c>
      <c r="J105" s="84">
        <v>525</v>
      </c>
      <c r="K105" s="82">
        <f>K104*F11</f>
        <v>0</v>
      </c>
      <c r="L105" s="82">
        <f>L104*F11</f>
        <v>0</v>
      </c>
      <c r="M105" s="82">
        <f>M104*F11</f>
        <v>0</v>
      </c>
      <c r="N105" s="82">
        <f>N104*F11</f>
        <v>0</v>
      </c>
      <c r="O105" s="82">
        <f>O104*F11</f>
        <v>0</v>
      </c>
      <c r="P105" s="82">
        <f>P104*F12</f>
        <v>2435.4</v>
      </c>
      <c r="Q105" s="82">
        <f>Q104*F12</f>
        <v>0</v>
      </c>
      <c r="R105" s="82">
        <f>R104*F12</f>
        <v>0</v>
      </c>
      <c r="S105" s="82">
        <f>S104*F12</f>
        <v>0</v>
      </c>
      <c r="T105" s="84">
        <f>T104*F12</f>
        <v>0</v>
      </c>
      <c r="U105" s="85">
        <f>U104*F12</f>
        <v>0</v>
      </c>
      <c r="V105" s="81">
        <f>V104*F11</f>
        <v>299.74</v>
      </c>
      <c r="W105" s="82">
        <f>W104*F11</f>
        <v>0</v>
      </c>
      <c r="X105" s="82">
        <f>X104*F11</f>
        <v>0</v>
      </c>
      <c r="Y105" s="82">
        <v>1340</v>
      </c>
      <c r="Z105" s="82">
        <f>Z104*F12</f>
        <v>0</v>
      </c>
      <c r="AA105" s="136">
        <f>AA104*F12</f>
        <v>0</v>
      </c>
      <c r="AB105" s="85">
        <f>AB104*F13</f>
        <v>0</v>
      </c>
      <c r="AC105" s="82">
        <f>AC104*F13</f>
        <v>0</v>
      </c>
      <c r="AD105" s="86">
        <f>AD104*F13</f>
        <v>0</v>
      </c>
      <c r="AE105" s="197"/>
      <c r="AF105" s="232"/>
      <c r="AG105" s="187"/>
      <c r="AH105" s="188"/>
      <c r="AI105" s="189"/>
      <c r="AJ105" s="199"/>
    </row>
    <row r="106" spans="1:38" customHeight="1" ht="9.4">
      <c r="A106" s="233" t="s">
        <v>155</v>
      </c>
      <c r="B106" s="94"/>
      <c r="C106" s="89"/>
      <c r="D106" s="89"/>
      <c r="E106" s="89"/>
      <c r="F106" s="89"/>
      <c r="G106" s="90"/>
      <c r="H106" s="91"/>
      <c r="I106" s="93"/>
      <c r="J106" s="94"/>
      <c r="K106" s="91">
        <v>120</v>
      </c>
      <c r="L106" s="89"/>
      <c r="M106" s="89"/>
      <c r="N106" s="89"/>
      <c r="O106" s="89"/>
      <c r="P106" s="89"/>
      <c r="Q106" s="89">
        <v>150</v>
      </c>
      <c r="R106" s="88"/>
      <c r="S106" s="88"/>
      <c r="T106" s="88"/>
      <c r="U106" s="93"/>
      <c r="V106" s="94"/>
      <c r="W106" s="89"/>
      <c r="X106" s="89"/>
      <c r="Y106" s="89"/>
      <c r="Z106" s="88"/>
      <c r="AA106" s="95"/>
      <c r="AB106" s="89"/>
      <c r="AC106" s="89"/>
      <c r="AD106" s="92"/>
      <c r="AE106" s="197"/>
      <c r="AF106" s="232" t="s">
        <v>156</v>
      </c>
      <c r="AG106" s="187">
        <f>(B107+C107+D107+H107+J107+K107+L107+M107+N107+O107+V107+W107+X107)/1000</f>
        <v>0.84</v>
      </c>
      <c r="AH106" s="188">
        <f>(E107+F107+G107+I107+P107+Q107+R107+S107+T107+U107+Y107+Z107+AA107)/1000</f>
        <v>4.05</v>
      </c>
      <c r="AI106" s="189">
        <f>(AB107+AC107+AD107)/1000</f>
        <v>0</v>
      </c>
      <c r="AJ106" s="199">
        <f>SUM(AG106:AI107)</f>
        <v>4.89</v>
      </c>
    </row>
    <row r="107" spans="1:38" customHeight="1" ht="9.4">
      <c r="A107" s="233"/>
      <c r="B107" s="81">
        <f>B106*F11</f>
        <v>0</v>
      </c>
      <c r="C107" s="82">
        <f>C106*F11</f>
        <v>0</v>
      </c>
      <c r="D107" s="82">
        <f>D106*F11</f>
        <v>0</v>
      </c>
      <c r="E107" s="82">
        <f>E106*F12</f>
        <v>0</v>
      </c>
      <c r="F107" s="82">
        <f>F106*F12</f>
        <v>0</v>
      </c>
      <c r="G107" s="83">
        <f>G106*F12</f>
        <v>0</v>
      </c>
      <c r="H107" s="84">
        <f>H106*F11</f>
        <v>0</v>
      </c>
      <c r="I107" s="86">
        <f>I106*F12</f>
        <v>0</v>
      </c>
      <c r="J107" s="84">
        <f>J106*F11</f>
        <v>0</v>
      </c>
      <c r="K107" s="82">
        <f>K106*F11</f>
        <v>840</v>
      </c>
      <c r="L107" s="82">
        <f>L106*F11</f>
        <v>0</v>
      </c>
      <c r="M107" s="82">
        <f>M106*F11</f>
        <v>0</v>
      </c>
      <c r="N107" s="82">
        <f>N106*F11</f>
        <v>0</v>
      </c>
      <c r="O107" s="82">
        <f>O106*F11</f>
        <v>0</v>
      </c>
      <c r="P107" s="82">
        <f>P106*F12</f>
        <v>0</v>
      </c>
      <c r="Q107" s="82">
        <f>Q106*F12</f>
        <v>4050</v>
      </c>
      <c r="R107" s="82">
        <f>R106*F12</f>
        <v>0</v>
      </c>
      <c r="S107" s="82">
        <f>S106*F12</f>
        <v>0</v>
      </c>
      <c r="T107" s="84">
        <f>T106*F12</f>
        <v>0</v>
      </c>
      <c r="U107" s="85">
        <f>U106*F12</f>
        <v>0</v>
      </c>
      <c r="V107" s="81">
        <f>V106*F11</f>
        <v>0</v>
      </c>
      <c r="W107" s="82">
        <f>W106*F11</f>
        <v>0</v>
      </c>
      <c r="X107" s="82">
        <f>X106*F11</f>
        <v>0</v>
      </c>
      <c r="Y107" s="82">
        <f>Y106*F12</f>
        <v>0</v>
      </c>
      <c r="Z107" s="82">
        <f>Z106*F12</f>
        <v>0</v>
      </c>
      <c r="AA107" s="136">
        <f>AA106*F12</f>
        <v>0</v>
      </c>
      <c r="AB107" s="85">
        <f>AB106*F13</f>
        <v>0</v>
      </c>
      <c r="AC107" s="82">
        <f>AC106*F13</f>
        <v>0</v>
      </c>
      <c r="AD107" s="86">
        <f>AD106*F13</f>
        <v>0</v>
      </c>
      <c r="AE107" s="197"/>
      <c r="AF107" s="232"/>
      <c r="AG107" s="187"/>
      <c r="AH107" s="188"/>
      <c r="AI107" s="189"/>
      <c r="AJ107" s="199"/>
    </row>
    <row r="108" spans="1:38" customHeight="1" ht="9.4">
      <c r="A108" s="233" t="s">
        <v>157</v>
      </c>
      <c r="B108" s="94"/>
      <c r="C108" s="89"/>
      <c r="D108" s="89"/>
      <c r="E108" s="89"/>
      <c r="F108" s="89"/>
      <c r="G108" s="90"/>
      <c r="H108" s="91"/>
      <c r="I108" s="93"/>
      <c r="J108" s="137" t="s">
        <v>158</v>
      </c>
      <c r="K108" s="89">
        <v>11.5</v>
      </c>
      <c r="L108" s="89"/>
      <c r="M108" s="89"/>
      <c r="N108" s="89"/>
      <c r="O108" s="89"/>
      <c r="P108" s="89">
        <v>8.6</v>
      </c>
      <c r="Q108" s="89">
        <v>14.4</v>
      </c>
      <c r="R108" s="88"/>
      <c r="S108" s="88"/>
      <c r="T108" s="88"/>
      <c r="U108" s="93"/>
      <c r="V108" s="94">
        <v>23.4</v>
      </c>
      <c r="W108" s="89"/>
      <c r="X108" s="89"/>
      <c r="Y108" s="89">
        <v>27</v>
      </c>
      <c r="Z108" s="88"/>
      <c r="AA108" s="95"/>
      <c r="AB108" s="89"/>
      <c r="AC108" s="89"/>
      <c r="AD108" s="92"/>
      <c r="AE108" s="197"/>
      <c r="AF108" s="232" t="s">
        <v>159</v>
      </c>
      <c r="AG108" s="187" t="str">
        <f>(B109+C109+D109+H109+J109+K109+L109+M109+N109+O109+V109+W109+X109)/1000</f>
        <v>0</v>
      </c>
      <c r="AH108" s="188">
        <f>(E109+F109+G109+I109+P109+Q109+R109+S109+T109+U109+Y109+Z109+AA109)/1000</f>
        <v>1.355</v>
      </c>
      <c r="AI108" s="189">
        <f>(AB109+AC109+AD109)/1000</f>
        <v>0</v>
      </c>
      <c r="AJ108" s="199">
        <f>SUM(AG108:AI109)</f>
        <v>1.355</v>
      </c>
    </row>
    <row r="109" spans="1:38" customHeight="1" ht="9.4">
      <c r="A109" s="233"/>
      <c r="B109" s="81">
        <f>B108*F11</f>
        <v>0</v>
      </c>
      <c r="C109" s="82">
        <f>C108*F11</f>
        <v>0</v>
      </c>
      <c r="D109" s="82">
        <f>D108*F11</f>
        <v>0</v>
      </c>
      <c r="E109" s="82">
        <f>E108*F12</f>
        <v>0</v>
      </c>
      <c r="F109" s="82">
        <f>F108*F12</f>
        <v>0</v>
      </c>
      <c r="G109" s="83">
        <f>G108*F12</f>
        <v>0</v>
      </c>
      <c r="H109" s="84">
        <f>H108*F11</f>
        <v>0</v>
      </c>
      <c r="I109" s="86">
        <f>I108*F12</f>
        <v>0</v>
      </c>
      <c r="J109" s="138" t="str">
        <f>J108*F11</f>
        <v>0</v>
      </c>
      <c r="K109" s="82">
        <f>K108*F11</f>
        <v>80.5</v>
      </c>
      <c r="L109" s="82">
        <f>L108*F11</f>
        <v>0</v>
      </c>
      <c r="M109" s="82">
        <f>M108*F11</f>
        <v>0</v>
      </c>
      <c r="N109" s="82">
        <f>N108*F11</f>
        <v>0</v>
      </c>
      <c r="O109" s="82">
        <f>O108*F11</f>
        <v>0</v>
      </c>
      <c r="P109" s="82">
        <f>P108*F12</f>
        <v>232.2</v>
      </c>
      <c r="Q109" s="82">
        <f>Q108*F12</f>
        <v>388.8</v>
      </c>
      <c r="R109" s="82">
        <f>R108*F12</f>
        <v>0</v>
      </c>
      <c r="S109" s="82">
        <f>S108*F12</f>
        <v>0</v>
      </c>
      <c r="T109" s="84">
        <f>T108*F12</f>
        <v>0</v>
      </c>
      <c r="U109" s="85">
        <f>U108*F12</f>
        <v>0</v>
      </c>
      <c r="V109" s="81">
        <f>V108*F11</f>
        <v>163.8</v>
      </c>
      <c r="W109" s="82">
        <f>W108*F11</f>
        <v>0</v>
      </c>
      <c r="X109" s="82">
        <f>X108*F11</f>
        <v>0</v>
      </c>
      <c r="Y109" s="82">
        <v>734</v>
      </c>
      <c r="Z109" s="82">
        <f>Z108*F12</f>
        <v>0</v>
      </c>
      <c r="AA109" s="136">
        <f>AA108*F12</f>
        <v>0</v>
      </c>
      <c r="AB109" s="85">
        <f>AB108*F13</f>
        <v>0</v>
      </c>
      <c r="AC109" s="82">
        <f>AC108*F13</f>
        <v>0</v>
      </c>
      <c r="AD109" s="86">
        <f>AD108*F13</f>
        <v>0</v>
      </c>
      <c r="AE109" s="197"/>
      <c r="AF109" s="232"/>
      <c r="AG109" s="187"/>
      <c r="AH109" s="188"/>
      <c r="AI109" s="189"/>
      <c r="AJ109" s="199"/>
    </row>
    <row r="110" spans="1:38" customHeight="1" ht="9.4">
      <c r="A110" s="233" t="s">
        <v>160</v>
      </c>
      <c r="B110" s="94"/>
      <c r="C110" s="89"/>
      <c r="D110" s="89"/>
      <c r="E110" s="89"/>
      <c r="F110" s="89"/>
      <c r="G110" s="90"/>
      <c r="H110" s="91"/>
      <c r="I110" s="93"/>
      <c r="J110" s="137" t="s">
        <v>161</v>
      </c>
      <c r="K110" s="89"/>
      <c r="L110" s="89"/>
      <c r="M110" s="89"/>
      <c r="N110" s="89"/>
      <c r="O110" s="89"/>
      <c r="P110" s="89">
        <v>9.6</v>
      </c>
      <c r="Q110" s="89"/>
      <c r="R110" s="88"/>
      <c r="S110" s="88"/>
      <c r="T110" s="88"/>
      <c r="U110" s="93"/>
      <c r="V110" s="94">
        <v>17.6</v>
      </c>
      <c r="W110" s="89"/>
      <c r="X110" s="89"/>
      <c r="Y110" s="89">
        <v>20.3</v>
      </c>
      <c r="Z110" s="88"/>
      <c r="AA110" s="95"/>
      <c r="AB110" s="89"/>
      <c r="AC110" s="89"/>
      <c r="AD110" s="92"/>
      <c r="AE110" s="197"/>
      <c r="AF110" s="232" t="s">
        <v>162</v>
      </c>
      <c r="AG110" s="187">
        <f>(B111+C111+D111+H111+J111+K111+L111+M111+N111+O111+V111+W111+X111)/1000</f>
        <v>0.183</v>
      </c>
      <c r="AH110" s="188">
        <f>(E111+F111+G111+I111+P111+Q111+R111+S111+T111+U111+Y111+Z111+AA111)/1000</f>
        <v>0.8073</v>
      </c>
      <c r="AI110" s="189">
        <f>(AB111+AC111+AD111)/1000</f>
        <v>0</v>
      </c>
      <c r="AJ110" s="199">
        <f>SUM(AG110:AI111)</f>
        <v>0.9903</v>
      </c>
    </row>
    <row r="111" spans="1:38" customHeight="1" ht="9.4">
      <c r="A111" s="233"/>
      <c r="B111" s="81">
        <f>B110*F11</f>
        <v>0</v>
      </c>
      <c r="C111" s="82">
        <f>C110*F11</f>
        <v>0</v>
      </c>
      <c r="D111" s="82">
        <f>D110*F11</f>
        <v>0</v>
      </c>
      <c r="E111" s="82">
        <f>E110*F12</f>
        <v>0</v>
      </c>
      <c r="F111" s="82">
        <f>F110*F12</f>
        <v>0</v>
      </c>
      <c r="G111" s="83">
        <f>G110*F12</f>
        <v>0</v>
      </c>
      <c r="H111" s="84">
        <f>H110*F11</f>
        <v>0</v>
      </c>
      <c r="I111" s="86">
        <f>I110*F12</f>
        <v>0</v>
      </c>
      <c r="J111" s="138">
        <f>J110*F11</f>
        <v>56</v>
      </c>
      <c r="K111" s="82">
        <f>K110*F11</f>
        <v>0</v>
      </c>
      <c r="L111" s="82">
        <f>L110*F11</f>
        <v>0</v>
      </c>
      <c r="M111" s="82">
        <f>M110*F11</f>
        <v>0</v>
      </c>
      <c r="N111" s="82">
        <f>N110*F11</f>
        <v>0</v>
      </c>
      <c r="O111" s="82">
        <f>O110*F11</f>
        <v>0</v>
      </c>
      <c r="P111" s="82">
        <f>P110*F12</f>
        <v>259.2</v>
      </c>
      <c r="Q111" s="82">
        <f>Q110*F12</f>
        <v>0</v>
      </c>
      <c r="R111" s="82">
        <f>R110*F12</f>
        <v>0</v>
      </c>
      <c r="S111" s="82">
        <f>S110*F12</f>
        <v>0</v>
      </c>
      <c r="T111" s="84">
        <f>T110*F12</f>
        <v>0</v>
      </c>
      <c r="U111" s="85">
        <f>U110*F12</f>
        <v>0</v>
      </c>
      <c r="V111" s="81">
        <v>127</v>
      </c>
      <c r="W111" s="82">
        <f>W110*F11</f>
        <v>0</v>
      </c>
      <c r="X111" s="82">
        <f>X110*F11</f>
        <v>0</v>
      </c>
      <c r="Y111" s="82">
        <f>Y110*F12</f>
        <v>548.1</v>
      </c>
      <c r="Z111" s="82">
        <f>Z110*F12</f>
        <v>0</v>
      </c>
      <c r="AA111" s="136">
        <f>AA110*F12</f>
        <v>0</v>
      </c>
      <c r="AB111" s="85">
        <f>AB110*F13</f>
        <v>0</v>
      </c>
      <c r="AC111" s="82">
        <f>AC110*F13</f>
        <v>0</v>
      </c>
      <c r="AD111" s="86">
        <f>AD110*F13</f>
        <v>0</v>
      </c>
      <c r="AE111" s="197"/>
      <c r="AF111" s="232"/>
      <c r="AG111" s="187"/>
      <c r="AH111" s="188"/>
      <c r="AI111" s="189"/>
      <c r="AJ111" s="199"/>
    </row>
    <row r="112" spans="1:38" customHeight="1" ht="9.4">
      <c r="A112" s="233" t="s">
        <v>163</v>
      </c>
      <c r="B112" s="94"/>
      <c r="C112" s="89"/>
      <c r="D112" s="89"/>
      <c r="E112" s="89"/>
      <c r="F112" s="89"/>
      <c r="G112" s="90"/>
      <c r="H112" s="91"/>
      <c r="I112" s="93"/>
      <c r="J112" s="139"/>
      <c r="K112" s="89"/>
      <c r="L112" s="89"/>
      <c r="M112" s="89"/>
      <c r="N112" s="89"/>
      <c r="O112" s="89"/>
      <c r="P112" s="89"/>
      <c r="Q112" s="89"/>
      <c r="R112" s="88"/>
      <c r="S112" s="88"/>
      <c r="T112" s="88"/>
      <c r="U112" s="93"/>
      <c r="V112" s="94">
        <v>30</v>
      </c>
      <c r="W112" s="89"/>
      <c r="X112" s="89"/>
      <c r="Y112" s="89">
        <v>30</v>
      </c>
      <c r="Z112" s="88"/>
      <c r="AA112" s="95"/>
      <c r="AB112" s="89"/>
      <c r="AC112" s="89"/>
      <c r="AD112" s="92"/>
      <c r="AE112" s="197"/>
      <c r="AF112" s="232" t="s">
        <v>164</v>
      </c>
      <c r="AG112" s="187">
        <f>(B113+C113+D113+H113+J113+K113+L113+M113+N113+O113+V113+W113+X113)/1000</f>
        <v>0.21</v>
      </c>
      <c r="AH112" s="188">
        <f>(E113+F113+G113+I113+P113+Q113+R113+S113+T113+U113+Y113+Z113+AA113)/1000</f>
        <v>0.81</v>
      </c>
      <c r="AI112" s="189">
        <f>(AB113+AC113+AD113)/1000</f>
        <v>0</v>
      </c>
      <c r="AJ112" s="199">
        <f>SUM(AG112:AI113)</f>
        <v>1.02</v>
      </c>
    </row>
    <row r="113" spans="1:38" customHeight="1" ht="9.4">
      <c r="A113" s="233"/>
      <c r="B113" s="81">
        <f>B112*F11</f>
        <v>0</v>
      </c>
      <c r="C113" s="82">
        <f>C112*F11</f>
        <v>0</v>
      </c>
      <c r="D113" s="82">
        <f>D112*F11</f>
        <v>0</v>
      </c>
      <c r="E113" s="82">
        <f>E112*F12</f>
        <v>0</v>
      </c>
      <c r="F113" s="82">
        <f>F112*F12</f>
        <v>0</v>
      </c>
      <c r="G113" s="83">
        <f>G112*F12</f>
        <v>0</v>
      </c>
      <c r="H113" s="84">
        <f>H112*F11</f>
        <v>0</v>
      </c>
      <c r="I113" s="86">
        <f>I112*F12</f>
        <v>0</v>
      </c>
      <c r="J113" s="84">
        <f>J112*F11</f>
        <v>0</v>
      </c>
      <c r="K113" s="82">
        <f>K112*F11</f>
        <v>0</v>
      </c>
      <c r="L113" s="82"/>
      <c r="M113" s="82">
        <f>M112*F11</f>
        <v>0</v>
      </c>
      <c r="N113" s="82">
        <f>N112*F11</f>
        <v>0</v>
      </c>
      <c r="O113" s="82">
        <f>O112*F11</f>
        <v>0</v>
      </c>
      <c r="P113" s="82">
        <f>P112*F12</f>
        <v>0</v>
      </c>
      <c r="Q113" s="82">
        <f>Q112*F12</f>
        <v>0</v>
      </c>
      <c r="R113" s="82">
        <f>R112*F12</f>
        <v>0</v>
      </c>
      <c r="S113" s="82">
        <f>S112*F12</f>
        <v>0</v>
      </c>
      <c r="T113" s="84">
        <f>T112*F12</f>
        <v>0</v>
      </c>
      <c r="U113" s="85">
        <f>U112*F12</f>
        <v>0</v>
      </c>
      <c r="V113" s="81">
        <f>V112*F11</f>
        <v>210</v>
      </c>
      <c r="W113" s="82">
        <f>W112*F11</f>
        <v>0</v>
      </c>
      <c r="X113" s="82">
        <f>X112*F11</f>
        <v>0</v>
      </c>
      <c r="Y113" s="82">
        <f>Y112*F12</f>
        <v>810</v>
      </c>
      <c r="Z113" s="82">
        <f>Z112*F12</f>
        <v>0</v>
      </c>
      <c r="AA113" s="136">
        <f>AA112*F12</f>
        <v>0</v>
      </c>
      <c r="AB113" s="85">
        <f>AB112*F13</f>
        <v>0</v>
      </c>
      <c r="AC113" s="82">
        <f>AC112*F13</f>
        <v>0</v>
      </c>
      <c r="AD113" s="86">
        <f>AD112*F13</f>
        <v>0</v>
      </c>
      <c r="AE113" s="197"/>
      <c r="AF113" s="232"/>
      <c r="AG113" s="187"/>
      <c r="AH113" s="188"/>
      <c r="AI113" s="189"/>
      <c r="AJ113" s="199"/>
    </row>
    <row r="114" spans="1:38" customHeight="1" ht="9.4">
      <c r="A114" s="233" t="s">
        <v>165</v>
      </c>
      <c r="B114" s="94"/>
      <c r="C114" s="89"/>
      <c r="D114" s="89"/>
      <c r="E114" s="89"/>
      <c r="F114" s="89"/>
      <c r="G114" s="90"/>
      <c r="H114" s="91"/>
      <c r="I114" s="93"/>
      <c r="J114" s="94"/>
      <c r="K114" s="89"/>
      <c r="L114" s="89"/>
      <c r="M114" s="89"/>
      <c r="N114" s="89"/>
      <c r="O114" s="89"/>
      <c r="P114" s="89"/>
      <c r="Q114" s="89"/>
      <c r="R114" s="88"/>
      <c r="S114" s="88"/>
      <c r="T114" s="88"/>
      <c r="U114" s="93"/>
      <c r="V114" s="94">
        <v>56</v>
      </c>
      <c r="W114" s="89"/>
      <c r="X114" s="89"/>
      <c r="Y114" s="89">
        <v>60</v>
      </c>
      <c r="Z114" s="88"/>
      <c r="AA114" s="95"/>
      <c r="AB114" s="89"/>
      <c r="AC114" s="89"/>
      <c r="AD114" s="92"/>
      <c r="AE114" s="197"/>
      <c r="AF114" s="232" t="s">
        <v>166</v>
      </c>
      <c r="AG114" s="187">
        <f>(B115+C115+D115+H115+J115+K115+L115+M115+N115+O115+V115+W115+X115)/1000</f>
        <v>0.39</v>
      </c>
      <c r="AH114" s="188">
        <f>(E115+F115+G115+I115+P115+Q115+R115+S115+T115+U115+Y115+Z115+AA115)/1000</f>
        <v>1.62</v>
      </c>
      <c r="AI114" s="189">
        <f>(AB115+AC115+AD115)/1000</f>
        <v>0</v>
      </c>
      <c r="AJ114" s="199">
        <f>SUM(AG114:AI115)</f>
        <v>2.01</v>
      </c>
    </row>
    <row r="115" spans="1:38" customHeight="1" ht="9.4">
      <c r="A115" s="233"/>
      <c r="B115" s="81">
        <f>B114*F11</f>
        <v>0</v>
      </c>
      <c r="C115" s="82">
        <f>C114*F11</f>
        <v>0</v>
      </c>
      <c r="D115" s="82">
        <f>D114*F11</f>
        <v>0</v>
      </c>
      <c r="E115" s="82">
        <f>E114*F12</f>
        <v>0</v>
      </c>
      <c r="F115" s="82">
        <f>F114*F12</f>
        <v>0</v>
      </c>
      <c r="G115" s="83">
        <f>G114*F12</f>
        <v>0</v>
      </c>
      <c r="H115" s="84">
        <f>H114*F11</f>
        <v>0</v>
      </c>
      <c r="I115" s="86">
        <f>I114*F12</f>
        <v>0</v>
      </c>
      <c r="J115" s="84">
        <f>J114*F11</f>
        <v>0</v>
      </c>
      <c r="K115" s="82">
        <f>K114*F11</f>
        <v>0</v>
      </c>
      <c r="L115" s="82">
        <f>L114*F11</f>
        <v>0</v>
      </c>
      <c r="M115" s="82">
        <f>M114*F11</f>
        <v>0</v>
      </c>
      <c r="N115" s="82">
        <f>N114*F11</f>
        <v>0</v>
      </c>
      <c r="O115" s="82">
        <f>O114*F11</f>
        <v>0</v>
      </c>
      <c r="P115" s="82">
        <f>P114*F12</f>
        <v>0</v>
      </c>
      <c r="Q115" s="82">
        <f>Q114*F12</f>
        <v>0</v>
      </c>
      <c r="R115" s="82">
        <f>R114*F12</f>
        <v>0</v>
      </c>
      <c r="S115" s="82">
        <f>S114*F12</f>
        <v>0</v>
      </c>
      <c r="T115" s="84">
        <f>T114*F12</f>
        <v>0</v>
      </c>
      <c r="U115" s="85">
        <f>U114*F12</f>
        <v>0</v>
      </c>
      <c r="V115" s="81">
        <v>390</v>
      </c>
      <c r="W115" s="82">
        <f>W114*F11</f>
        <v>0</v>
      </c>
      <c r="X115" s="82">
        <f>X114*F11</f>
        <v>0</v>
      </c>
      <c r="Y115" s="82">
        <f>Y114*F12</f>
        <v>1620</v>
      </c>
      <c r="Z115" s="82">
        <f>Z114*F12</f>
        <v>0</v>
      </c>
      <c r="AA115" s="136">
        <f>AA114*F12</f>
        <v>0</v>
      </c>
      <c r="AB115" s="85">
        <f>AB114*F13</f>
        <v>0</v>
      </c>
      <c r="AC115" s="82">
        <f>AC114*F13</f>
        <v>0</v>
      </c>
      <c r="AD115" s="86">
        <f>AD114*F13</f>
        <v>0</v>
      </c>
      <c r="AE115" s="197"/>
      <c r="AF115" s="232"/>
      <c r="AG115" s="187"/>
      <c r="AH115" s="188"/>
      <c r="AI115" s="189"/>
      <c r="AJ115" s="199"/>
    </row>
    <row r="116" spans="1:38" customHeight="1" ht="9.4">
      <c r="A116" s="233" t="s">
        <v>167</v>
      </c>
      <c r="B116" s="94"/>
      <c r="C116" s="89"/>
      <c r="D116" s="89"/>
      <c r="E116" s="89"/>
      <c r="F116" s="89"/>
      <c r="G116" s="90"/>
      <c r="H116" s="91"/>
      <c r="I116" s="93"/>
      <c r="J116" s="94"/>
      <c r="K116" s="89"/>
      <c r="L116" s="89"/>
      <c r="M116" s="89"/>
      <c r="N116" s="89"/>
      <c r="O116" s="89"/>
      <c r="P116" s="89"/>
      <c r="Q116" s="89"/>
      <c r="R116" s="88"/>
      <c r="S116" s="88"/>
      <c r="T116" s="88"/>
      <c r="U116" s="93"/>
      <c r="V116" s="94"/>
      <c r="W116" s="89"/>
      <c r="X116" s="89"/>
      <c r="Y116" s="89"/>
      <c r="Z116" s="88"/>
      <c r="AA116" s="95"/>
      <c r="AB116" s="89"/>
      <c r="AC116" s="89"/>
      <c r="AD116" s="92"/>
      <c r="AE116" s="197"/>
      <c r="AF116" s="232" t="s">
        <v>168</v>
      </c>
      <c r="AG116" s="187">
        <f>(B117+C117+D117+H117+J117+K117+L117+M117+N117+O117+V117+W117+X117)/1000</f>
        <v>0</v>
      </c>
      <c r="AH116" s="188">
        <f>(E117+F117+G117+I117+P117+Q117+R117+S117+T117+U117+Y117+Z117+AA117)/1000</f>
        <v>0</v>
      </c>
      <c r="AI116" s="189">
        <f>(AB117+AC117+AD117)/1000</f>
        <v>0</v>
      </c>
      <c r="AJ116" s="199">
        <f>SUM(AG116:AI117)</f>
        <v>0</v>
      </c>
    </row>
    <row r="117" spans="1:38" customHeight="1" ht="9.4">
      <c r="A117" s="233"/>
      <c r="B117" s="81">
        <f>B116*F11</f>
        <v>0</v>
      </c>
      <c r="C117" s="82">
        <f>C116*F11</f>
        <v>0</v>
      </c>
      <c r="D117" s="82">
        <f>D116*F11</f>
        <v>0</v>
      </c>
      <c r="E117" s="82">
        <f>E116*F12</f>
        <v>0</v>
      </c>
      <c r="F117" s="82">
        <f>F116*F12</f>
        <v>0</v>
      </c>
      <c r="G117" s="83">
        <f>G116*F12</f>
        <v>0</v>
      </c>
      <c r="H117" s="84">
        <f>H116*F11</f>
        <v>0</v>
      </c>
      <c r="I117" s="86">
        <f>I116*F12</f>
        <v>0</v>
      </c>
      <c r="J117" s="84">
        <f>J116*F11</f>
        <v>0</v>
      </c>
      <c r="K117" s="82">
        <f>K116*F11</f>
        <v>0</v>
      </c>
      <c r="L117" s="82">
        <f>L116*F11</f>
        <v>0</v>
      </c>
      <c r="M117" s="82">
        <f>M116*F11</f>
        <v>0</v>
      </c>
      <c r="N117" s="82">
        <f>N116*F11</f>
        <v>0</v>
      </c>
      <c r="O117" s="82">
        <f>O116*F11</f>
        <v>0</v>
      </c>
      <c r="P117" s="82">
        <f>P116*F12</f>
        <v>0</v>
      </c>
      <c r="Q117" s="82">
        <f>Q116*F12</f>
        <v>0</v>
      </c>
      <c r="R117" s="82">
        <f>R116*F12</f>
        <v>0</v>
      </c>
      <c r="S117" s="82">
        <f>S116*F12</f>
        <v>0</v>
      </c>
      <c r="T117" s="84">
        <f>T116*F12</f>
        <v>0</v>
      </c>
      <c r="U117" s="85">
        <f>U116*F12</f>
        <v>0</v>
      </c>
      <c r="V117" s="81">
        <f>V116*F11</f>
        <v>0</v>
      </c>
      <c r="W117" s="82">
        <f>W116*F11</f>
        <v>0</v>
      </c>
      <c r="X117" s="82">
        <f>X116*F11</f>
        <v>0</v>
      </c>
      <c r="Y117" s="82">
        <f>Y116*F12</f>
        <v>0</v>
      </c>
      <c r="Z117" s="82">
        <f>Z116*F12</f>
        <v>0</v>
      </c>
      <c r="AA117" s="136">
        <f>AA116*F12</f>
        <v>0</v>
      </c>
      <c r="AB117" s="85">
        <f>AB116*F13</f>
        <v>0</v>
      </c>
      <c r="AC117" s="82">
        <f>AC116*F13</f>
        <v>0</v>
      </c>
      <c r="AD117" s="86">
        <f>AD116*F13</f>
        <v>0</v>
      </c>
      <c r="AE117" s="197"/>
      <c r="AF117" s="232"/>
      <c r="AG117" s="187"/>
      <c r="AH117" s="188"/>
      <c r="AI117" s="189"/>
      <c r="AJ117" s="199"/>
    </row>
    <row r="118" spans="1:38" customHeight="1" ht="9.4">
      <c r="A118" s="233" t="s">
        <v>169</v>
      </c>
      <c r="B118" s="94"/>
      <c r="C118" s="89"/>
      <c r="D118" s="89"/>
      <c r="E118" s="89"/>
      <c r="F118" s="89"/>
      <c r="G118" s="90"/>
      <c r="H118" s="91"/>
      <c r="I118" s="93"/>
      <c r="J118" s="94"/>
      <c r="K118" s="89"/>
      <c r="L118" s="89">
        <v>32.5</v>
      </c>
      <c r="M118" s="89"/>
      <c r="N118" s="89"/>
      <c r="O118" s="89"/>
      <c r="P118" s="89"/>
      <c r="Q118" s="89"/>
      <c r="R118" s="88"/>
      <c r="S118" s="88"/>
      <c r="T118" s="88"/>
      <c r="U118" s="93">
        <v>53.5</v>
      </c>
      <c r="V118" s="94"/>
      <c r="W118" s="89"/>
      <c r="X118" s="89"/>
      <c r="Y118" s="89"/>
      <c r="Z118" s="88"/>
      <c r="AA118" s="95"/>
      <c r="AB118" s="89"/>
      <c r="AC118" s="89"/>
      <c r="AD118" s="92"/>
      <c r="AE118" s="197"/>
      <c r="AF118" s="232" t="s">
        <v>170</v>
      </c>
      <c r="AG118" s="187">
        <f>(B119+C119+D119+H119+J119+K119+L119+M119+N119+O119+V119+W119+X119)/1000</f>
        <v>0.225</v>
      </c>
      <c r="AH118" s="188">
        <f>(E119+F119+G119+I119+P119+Q119+R119+S119+T119+U119+Y119+Z119+AA119)/1000</f>
        <v>1.4445</v>
      </c>
      <c r="AI118" s="189">
        <f>(AB119+AC119+AD119)/1000</f>
        <v>0</v>
      </c>
      <c r="AJ118" s="199">
        <f>SUM(AG118:AI119)</f>
        <v>1.6695</v>
      </c>
    </row>
    <row r="119" spans="1:38" customHeight="1" ht="9.4">
      <c r="A119" s="233"/>
      <c r="B119" s="81">
        <f>B118*F11</f>
        <v>0</v>
      </c>
      <c r="C119" s="82">
        <f>C118*F11</f>
        <v>0</v>
      </c>
      <c r="D119" s="82">
        <f>D118*F11</f>
        <v>0</v>
      </c>
      <c r="E119" s="82">
        <f>E118*F12</f>
        <v>0</v>
      </c>
      <c r="F119" s="82">
        <f>F118*F12</f>
        <v>0</v>
      </c>
      <c r="G119" s="83">
        <f>G118*F12</f>
        <v>0</v>
      </c>
      <c r="H119" s="84">
        <f>H118*F11</f>
        <v>0</v>
      </c>
      <c r="I119" s="86">
        <f>I118*F12</f>
        <v>0</v>
      </c>
      <c r="J119" s="84">
        <f>J118*F11</f>
        <v>0</v>
      </c>
      <c r="K119" s="82">
        <f>K118*F11</f>
        <v>0</v>
      </c>
      <c r="L119" s="82">
        <v>225</v>
      </c>
      <c r="M119" s="82">
        <f>M118*F11</f>
        <v>0</v>
      </c>
      <c r="N119" s="82">
        <f>N118*F11</f>
        <v>0</v>
      </c>
      <c r="O119" s="82">
        <f>O118*F11</f>
        <v>0</v>
      </c>
      <c r="P119" s="82">
        <f>P118*F12</f>
        <v>0</v>
      </c>
      <c r="Q119" s="82">
        <f>Q118*F12</f>
        <v>0</v>
      </c>
      <c r="R119" s="82">
        <f>R118*F12</f>
        <v>0</v>
      </c>
      <c r="S119" s="82">
        <f>S118*F12</f>
        <v>0</v>
      </c>
      <c r="T119" s="84">
        <f>T118*F12</f>
        <v>0</v>
      </c>
      <c r="U119" s="85">
        <f>U118*F12</f>
        <v>1444.5</v>
      </c>
      <c r="V119" s="81">
        <f>V118*F11</f>
        <v>0</v>
      </c>
      <c r="W119" s="82">
        <f>W118*F11</f>
        <v>0</v>
      </c>
      <c r="X119" s="82">
        <f>X118*F11</f>
        <v>0</v>
      </c>
      <c r="Y119" s="82">
        <f>Y118*F12</f>
        <v>0</v>
      </c>
      <c r="Z119" s="82">
        <f>Z118*F12</f>
        <v>0</v>
      </c>
      <c r="AA119" s="136">
        <f>AA118*F12</f>
        <v>0</v>
      </c>
      <c r="AB119" s="85">
        <f>AB118*F13</f>
        <v>0</v>
      </c>
      <c r="AC119" s="82">
        <f>AC118*F13</f>
        <v>0</v>
      </c>
      <c r="AD119" s="86">
        <f>AD118*F13</f>
        <v>0</v>
      </c>
      <c r="AE119" s="197"/>
      <c r="AF119" s="232"/>
      <c r="AG119" s="187"/>
      <c r="AH119" s="188"/>
      <c r="AI119" s="189"/>
      <c r="AJ119" s="199"/>
    </row>
    <row r="120" spans="1:38" customHeight="1" ht="9.4">
      <c r="A120" s="233" t="s">
        <v>171</v>
      </c>
      <c r="B120" s="94"/>
      <c r="C120" s="89"/>
      <c r="D120" s="89"/>
      <c r="E120" s="89"/>
      <c r="F120" s="89"/>
      <c r="G120" s="90"/>
      <c r="H120" s="91"/>
      <c r="I120" s="93"/>
      <c r="J120" s="94"/>
      <c r="K120" s="89"/>
      <c r="L120" s="89"/>
      <c r="M120" s="89"/>
      <c r="N120" s="89">
        <v>25</v>
      </c>
      <c r="O120" s="89"/>
      <c r="P120" s="89"/>
      <c r="Q120" s="89"/>
      <c r="R120" s="88"/>
      <c r="S120" s="88"/>
      <c r="T120" s="88">
        <v>30</v>
      </c>
      <c r="U120" s="93"/>
      <c r="V120" s="94"/>
      <c r="W120" s="89"/>
      <c r="X120" s="89">
        <v>20</v>
      </c>
      <c r="Y120" s="89"/>
      <c r="Z120" s="88"/>
      <c r="AA120" s="95">
        <v>25</v>
      </c>
      <c r="AB120" s="89"/>
      <c r="AC120" s="89"/>
      <c r="AD120" s="92"/>
      <c r="AE120" s="197"/>
      <c r="AF120" s="232" t="s">
        <v>172</v>
      </c>
      <c r="AG120" s="187">
        <f>(B121+C121+D121+H121+J121+K121+L121+M121+N121+O121+V121+W121+X121)/1000</f>
        <v>0.315</v>
      </c>
      <c r="AH120" s="188">
        <f>(E121+F121+G121+I121+P121+Q121+R121+S121+T121+U121+Y121+Z121+AA121)/1000</f>
        <v>1.485</v>
      </c>
      <c r="AI120" s="189">
        <f>(AB121+AC121+AD121)/1000</f>
        <v>0</v>
      </c>
      <c r="AJ120" s="199">
        <f>SUM(AG120:AI121)</f>
        <v>1.8</v>
      </c>
    </row>
    <row r="121" spans="1:38" customHeight="1" ht="9.4">
      <c r="A121" s="233"/>
      <c r="B121" s="81">
        <f>B120*F11</f>
        <v>0</v>
      </c>
      <c r="C121" s="82">
        <f>C120*F11</f>
        <v>0</v>
      </c>
      <c r="D121" s="82">
        <f>D120*F11</f>
        <v>0</v>
      </c>
      <c r="E121" s="82">
        <f>E120*F12</f>
        <v>0</v>
      </c>
      <c r="F121" s="82">
        <f>F120*F12</f>
        <v>0</v>
      </c>
      <c r="G121" s="83">
        <f>G120*F12</f>
        <v>0</v>
      </c>
      <c r="H121" s="84">
        <f>H120*F11</f>
        <v>0</v>
      </c>
      <c r="I121" s="86">
        <f>I120*F12</f>
        <v>0</v>
      </c>
      <c r="J121" s="84">
        <f>J120*F11</f>
        <v>0</v>
      </c>
      <c r="K121" s="82">
        <f>K120*F11</f>
        <v>0</v>
      </c>
      <c r="L121" s="82">
        <f>L120*F11</f>
        <v>0</v>
      </c>
      <c r="M121" s="82">
        <f>M120*F11</f>
        <v>0</v>
      </c>
      <c r="N121" s="82">
        <f>N120*F11</f>
        <v>175</v>
      </c>
      <c r="O121" s="82">
        <f>O120*F11</f>
        <v>0</v>
      </c>
      <c r="P121" s="82">
        <f>P120*F12</f>
        <v>0</v>
      </c>
      <c r="Q121" s="82">
        <f>Q120*F12</f>
        <v>0</v>
      </c>
      <c r="R121" s="82">
        <f>R120*F12</f>
        <v>0</v>
      </c>
      <c r="S121" s="82">
        <f>S120*F12</f>
        <v>0</v>
      </c>
      <c r="T121" s="84">
        <f>T120*F12</f>
        <v>810</v>
      </c>
      <c r="U121" s="85">
        <f>U120*F12</f>
        <v>0</v>
      </c>
      <c r="V121" s="81">
        <f>V120*F11</f>
        <v>0</v>
      </c>
      <c r="W121" s="82">
        <f>W120*F11</f>
        <v>0</v>
      </c>
      <c r="X121" s="82">
        <f>X120*F11</f>
        <v>140</v>
      </c>
      <c r="Y121" s="82">
        <f>Y120*F12</f>
        <v>0</v>
      </c>
      <c r="Z121" s="82">
        <f>Z120*F12</f>
        <v>0</v>
      </c>
      <c r="AA121" s="136">
        <f>AA120*F12</f>
        <v>675</v>
      </c>
      <c r="AB121" s="85">
        <f>AB120*F13</f>
        <v>0</v>
      </c>
      <c r="AC121" s="82">
        <f>AC120*F13</f>
        <v>0</v>
      </c>
      <c r="AD121" s="86">
        <f>AD120*F13</f>
        <v>0</v>
      </c>
      <c r="AE121" s="197"/>
      <c r="AF121" s="232"/>
      <c r="AG121" s="187"/>
      <c r="AH121" s="188"/>
      <c r="AI121" s="189"/>
      <c r="AJ121" s="199"/>
    </row>
    <row r="122" spans="1:38" customHeight="1" ht="9.4">
      <c r="A122" s="236" t="s">
        <v>173</v>
      </c>
      <c r="B122" s="94"/>
      <c r="C122" s="89"/>
      <c r="D122" s="89">
        <v>35</v>
      </c>
      <c r="E122" s="89"/>
      <c r="F122" s="89"/>
      <c r="G122" s="90">
        <v>50</v>
      </c>
      <c r="H122" s="91"/>
      <c r="I122" s="93"/>
      <c r="J122" s="94"/>
      <c r="K122" s="89"/>
      <c r="L122" s="89"/>
      <c r="M122" s="89"/>
      <c r="N122" s="89"/>
      <c r="O122" s="89"/>
      <c r="P122" s="89"/>
      <c r="Q122" s="140"/>
      <c r="R122" s="88"/>
      <c r="S122" s="88"/>
      <c r="T122" s="88"/>
      <c r="U122" s="93"/>
      <c r="V122" s="94"/>
      <c r="W122" s="89"/>
      <c r="X122" s="89"/>
      <c r="Y122" s="89"/>
      <c r="Z122" s="88"/>
      <c r="AA122" s="95"/>
      <c r="AB122" s="89"/>
      <c r="AC122" s="89"/>
      <c r="AD122" s="92"/>
      <c r="AE122" s="197"/>
      <c r="AF122" s="232" t="s">
        <v>174</v>
      </c>
      <c r="AG122" s="187">
        <f>(B123+C123+D123+H123+J123+K123+L123+M123+N123+O123+V123+W123+X123)/1000</f>
        <v>0.25</v>
      </c>
      <c r="AH122" s="188">
        <f>(E123+F123+G123+I123+P123+Q123+R123+S123+T123+U123+Y123+Z123+AA123)/1000</f>
        <v>1.35</v>
      </c>
      <c r="AI122" s="189">
        <f>(AB123+AC123+AD123)/1000</f>
        <v>0</v>
      </c>
      <c r="AJ122" s="199">
        <f>SUM(AG122:AI123)</f>
        <v>1.6</v>
      </c>
    </row>
    <row r="123" spans="1:38" customHeight="1" ht="9.4">
      <c r="A123" s="236"/>
      <c r="B123" s="81">
        <f>B122*F11</f>
        <v>0</v>
      </c>
      <c r="C123" s="82">
        <f>C122*F11</f>
        <v>0</v>
      </c>
      <c r="D123" s="82">
        <v>250</v>
      </c>
      <c r="E123" s="82">
        <f>E122*F12</f>
        <v>0</v>
      </c>
      <c r="F123" s="82">
        <f>F122*F12</f>
        <v>0</v>
      </c>
      <c r="G123" s="83">
        <f>G122*F12</f>
        <v>1350</v>
      </c>
      <c r="H123" s="84">
        <f>H122*F11</f>
        <v>0</v>
      </c>
      <c r="I123" s="86">
        <f>I122*F12</f>
        <v>0</v>
      </c>
      <c r="J123" s="84">
        <f>J122*F11</f>
        <v>0</v>
      </c>
      <c r="K123" s="82">
        <f>K122*F11</f>
        <v>0</v>
      </c>
      <c r="L123" s="82">
        <f>L122*F11</f>
        <v>0</v>
      </c>
      <c r="M123" s="82">
        <f>M122*F11</f>
        <v>0</v>
      </c>
      <c r="N123" s="82">
        <f>N122*F11</f>
        <v>0</v>
      </c>
      <c r="O123" s="82">
        <f>O122*F11</f>
        <v>0</v>
      </c>
      <c r="P123" s="82">
        <f>P122*F12</f>
        <v>0</v>
      </c>
      <c r="Q123" s="82">
        <f>Q122*F12</f>
        <v>0</v>
      </c>
      <c r="R123" s="82">
        <f>R122*F12</f>
        <v>0</v>
      </c>
      <c r="S123" s="82">
        <f>S122*F12</f>
        <v>0</v>
      </c>
      <c r="T123" s="84">
        <f>T122*F12</f>
        <v>0</v>
      </c>
      <c r="U123" s="85">
        <f>U122*F12</f>
        <v>0</v>
      </c>
      <c r="V123" s="81">
        <f>V122*F11</f>
        <v>0</v>
      </c>
      <c r="W123" s="82">
        <f>W122*F11</f>
        <v>0</v>
      </c>
      <c r="X123" s="82">
        <f>X122*F11</f>
        <v>0</v>
      </c>
      <c r="Y123" s="82">
        <f>Y122*F12</f>
        <v>0</v>
      </c>
      <c r="Z123" s="82">
        <f>Z122*F12</f>
        <v>0</v>
      </c>
      <c r="AA123" s="136">
        <f>AA122*F12</f>
        <v>0</v>
      </c>
      <c r="AB123" s="85">
        <f>AB122*F13</f>
        <v>0</v>
      </c>
      <c r="AC123" s="82">
        <f>AC122*F13</f>
        <v>0</v>
      </c>
      <c r="AD123" s="86">
        <f>AD122*F13</f>
        <v>0</v>
      </c>
      <c r="AE123" s="197"/>
      <c r="AF123" s="232"/>
      <c r="AG123" s="187"/>
      <c r="AH123" s="188"/>
      <c r="AI123" s="189"/>
      <c r="AJ123" s="199"/>
    </row>
    <row r="124" spans="1:38" customHeight="1" ht="9.4">
      <c r="A124" s="235" t="s">
        <v>175</v>
      </c>
      <c r="B124" s="94"/>
      <c r="C124" s="89"/>
      <c r="D124" s="89"/>
      <c r="E124" s="89"/>
      <c r="F124" s="89"/>
      <c r="G124" s="90"/>
      <c r="H124" s="91"/>
      <c r="I124" s="93"/>
      <c r="J124" s="94"/>
      <c r="K124" s="89"/>
      <c r="L124" s="89"/>
      <c r="M124" s="89"/>
      <c r="N124" s="89"/>
      <c r="O124" s="89"/>
      <c r="P124" s="89"/>
      <c r="Q124" s="89"/>
      <c r="R124" s="88"/>
      <c r="S124" s="88"/>
      <c r="T124" s="88"/>
      <c r="U124" s="93"/>
      <c r="V124" s="94"/>
      <c r="W124" s="89"/>
      <c r="X124" s="89"/>
      <c r="Y124" s="89"/>
      <c r="Z124" s="88"/>
      <c r="AA124" s="95"/>
      <c r="AB124" s="89"/>
      <c r="AC124" s="89"/>
      <c r="AD124" s="92"/>
      <c r="AE124" s="197"/>
      <c r="AF124" s="232" t="s">
        <v>176</v>
      </c>
      <c r="AG124" s="187">
        <f>(B125+C125+D125+H125+J125+K125+L125+M125+N125+O125+V125+W125+X125)/1000</f>
        <v>0</v>
      </c>
      <c r="AH124" s="188">
        <f>(E125+F125+G125+I125+P125+Q125+R125+S125+T125+U125+Y125+Z125+AA125)/1000</f>
        <v>0</v>
      </c>
      <c r="AI124" s="189">
        <f>(AB125+AC125+AD125)/1000</f>
        <v>0</v>
      </c>
      <c r="AJ124" s="199">
        <f>SUM(AG124:AI125)</f>
        <v>0</v>
      </c>
    </row>
    <row r="125" spans="1:38" customHeight="1" ht="9.4">
      <c r="A125" s="235"/>
      <c r="B125" s="81">
        <f>B124*F11</f>
        <v>0</v>
      </c>
      <c r="C125" s="82">
        <f>C124*F11</f>
        <v>0</v>
      </c>
      <c r="D125" s="82">
        <f>D124*F11</f>
        <v>0</v>
      </c>
      <c r="E125" s="82">
        <f>E124*F12</f>
        <v>0</v>
      </c>
      <c r="F125" s="82">
        <f>F124*F12</f>
        <v>0</v>
      </c>
      <c r="G125" s="83">
        <f>G124*F12</f>
        <v>0</v>
      </c>
      <c r="H125" s="84">
        <f>H124*F11</f>
        <v>0</v>
      </c>
      <c r="I125" s="86">
        <f>I124*F12</f>
        <v>0</v>
      </c>
      <c r="J125" s="84">
        <f>J124*F11</f>
        <v>0</v>
      </c>
      <c r="K125" s="82">
        <f>K124*F11</f>
        <v>0</v>
      </c>
      <c r="L125" s="82">
        <f>L124*F11</f>
        <v>0</v>
      </c>
      <c r="M125" s="82">
        <f>M124*F11</f>
        <v>0</v>
      </c>
      <c r="N125" s="82">
        <f>N124*F11</f>
        <v>0</v>
      </c>
      <c r="O125" s="82">
        <f>O124*F11</f>
        <v>0</v>
      </c>
      <c r="P125" s="82">
        <f>P124*F12</f>
        <v>0</v>
      </c>
      <c r="Q125" s="82">
        <f>Q124*F12</f>
        <v>0</v>
      </c>
      <c r="R125" s="82">
        <f>R124*F12</f>
        <v>0</v>
      </c>
      <c r="S125" s="82">
        <f>S124*F12</f>
        <v>0</v>
      </c>
      <c r="T125" s="84">
        <f>T124*F12</f>
        <v>0</v>
      </c>
      <c r="U125" s="85">
        <f>U124*F12</f>
        <v>0</v>
      </c>
      <c r="V125" s="81">
        <f>V124*F11</f>
        <v>0</v>
      </c>
      <c r="W125" s="82">
        <f>W124*F11</f>
        <v>0</v>
      </c>
      <c r="X125" s="82">
        <f>X124*F11</f>
        <v>0</v>
      </c>
      <c r="Y125" s="82">
        <f>Y124*F12</f>
        <v>0</v>
      </c>
      <c r="Z125" s="82">
        <f>Z124*F12</f>
        <v>0</v>
      </c>
      <c r="AA125" s="136">
        <f>AA124*F12</f>
        <v>0</v>
      </c>
      <c r="AB125" s="85">
        <f>AB124*F13</f>
        <v>0</v>
      </c>
      <c r="AC125" s="82">
        <f>AC124*F13</f>
        <v>0</v>
      </c>
      <c r="AD125" s="86">
        <f>AD124*F13</f>
        <v>0</v>
      </c>
      <c r="AE125" s="197"/>
      <c r="AF125" s="232"/>
      <c r="AG125" s="187"/>
      <c r="AH125" s="188"/>
      <c r="AI125" s="189"/>
      <c r="AJ125" s="199"/>
    </row>
    <row r="126" spans="1:38" customHeight="1" ht="9.4">
      <c r="A126" s="233" t="s">
        <v>177</v>
      </c>
      <c r="B126" s="94"/>
      <c r="C126" s="89">
        <v>0.18</v>
      </c>
      <c r="D126" s="89"/>
      <c r="E126" s="89"/>
      <c r="F126" s="89">
        <v>0.2</v>
      </c>
      <c r="G126" s="90"/>
      <c r="H126" s="91"/>
      <c r="I126" s="93"/>
      <c r="J126" s="94"/>
      <c r="K126" s="89"/>
      <c r="L126" s="89"/>
      <c r="M126" s="89"/>
      <c r="N126" s="89"/>
      <c r="O126" s="89"/>
      <c r="P126" s="89"/>
      <c r="Q126" s="89"/>
      <c r="R126" s="88"/>
      <c r="S126" s="88"/>
      <c r="T126" s="88"/>
      <c r="U126" s="93"/>
      <c r="V126" s="94"/>
      <c r="W126" s="89">
        <v>0.15</v>
      </c>
      <c r="X126" s="89"/>
      <c r="Y126" s="89"/>
      <c r="Z126" s="88">
        <v>0.18</v>
      </c>
      <c r="AA126" s="95"/>
      <c r="AB126" s="89"/>
      <c r="AC126" s="89"/>
      <c r="AD126" s="92"/>
      <c r="AE126" s="197"/>
      <c r="AF126" s="232" t="s">
        <v>178</v>
      </c>
      <c r="AG126" s="187">
        <f>(B127+C127+D127+H127+J127+K127+L127+M127+N127+O127+V127+W127+X127)/1000</f>
        <v>0.00231</v>
      </c>
      <c r="AH126" s="188">
        <f>(E127+F127+G127+I127+P127+Q127+R127+S127+T127+U127+Y127+Z127+AA127)/1000</f>
        <v>0.01066</v>
      </c>
      <c r="AI126" s="189">
        <f>(AB127+AC127+AD127)/1000</f>
        <v>0</v>
      </c>
      <c r="AJ126" s="199">
        <f>SUM(AG126:AI127)</f>
        <v>0.01297</v>
      </c>
    </row>
    <row r="127" spans="1:38" customHeight="1" ht="9.4">
      <c r="A127" s="233"/>
      <c r="B127" s="81">
        <f>B126*F11</f>
        <v>0</v>
      </c>
      <c r="C127" s="82">
        <f>C126*F11</f>
        <v>1.26</v>
      </c>
      <c r="D127" s="82">
        <f>D126*F11</f>
        <v>0</v>
      </c>
      <c r="E127" s="82">
        <f>E126*F12</f>
        <v>0</v>
      </c>
      <c r="F127" s="82">
        <v>5.8</v>
      </c>
      <c r="G127" s="83">
        <f>G126*F12</f>
        <v>0</v>
      </c>
      <c r="H127" s="84">
        <f>H126*F11</f>
        <v>0</v>
      </c>
      <c r="I127" s="86">
        <f>I126*F12</f>
        <v>0</v>
      </c>
      <c r="J127" s="84">
        <f>J126*F11</f>
        <v>0</v>
      </c>
      <c r="K127" s="82">
        <f>K126*F11</f>
        <v>0</v>
      </c>
      <c r="L127" s="82">
        <f>L126*F11</f>
        <v>0</v>
      </c>
      <c r="M127" s="82">
        <f>M126*F11</f>
        <v>0</v>
      </c>
      <c r="N127" s="82">
        <f>N126*F11</f>
        <v>0</v>
      </c>
      <c r="O127" s="82">
        <f>O126*F11</f>
        <v>0</v>
      </c>
      <c r="P127" s="82">
        <f>P126*F12</f>
        <v>0</v>
      </c>
      <c r="Q127" s="82">
        <f>Q126*F12</f>
        <v>0</v>
      </c>
      <c r="R127" s="82">
        <f>R126*F12</f>
        <v>0</v>
      </c>
      <c r="S127" s="82">
        <f>S126*F12</f>
        <v>0</v>
      </c>
      <c r="T127" s="84">
        <f>T126*F12</f>
        <v>0</v>
      </c>
      <c r="U127" s="85">
        <f>U126*F12</f>
        <v>0</v>
      </c>
      <c r="V127" s="81">
        <f>V126*F11</f>
        <v>0</v>
      </c>
      <c r="W127" s="82">
        <f>W126*F11</f>
        <v>1.05</v>
      </c>
      <c r="X127" s="82">
        <f>X126*F11</f>
        <v>0</v>
      </c>
      <c r="Y127" s="82">
        <f>Y126*F12</f>
        <v>0</v>
      </c>
      <c r="Z127" s="82">
        <f>Z126*F12</f>
        <v>4.86</v>
      </c>
      <c r="AA127" s="136">
        <f>AA126*F12</f>
        <v>0</v>
      </c>
      <c r="AB127" s="85">
        <f>AB126*F13</f>
        <v>0</v>
      </c>
      <c r="AC127" s="82">
        <f>AC126*F13</f>
        <v>0</v>
      </c>
      <c r="AD127" s="86">
        <f>AD126*F13</f>
        <v>0</v>
      </c>
      <c r="AE127" s="197"/>
      <c r="AF127" s="232"/>
      <c r="AG127" s="187"/>
      <c r="AH127" s="188"/>
      <c r="AI127" s="189"/>
      <c r="AJ127" s="199"/>
    </row>
    <row r="128" spans="1:38" customHeight="1" ht="9.4">
      <c r="A128" s="233" t="s">
        <v>179</v>
      </c>
      <c r="B128" s="94"/>
      <c r="C128" s="89"/>
      <c r="D128" s="89"/>
      <c r="E128" s="89"/>
      <c r="F128" s="89"/>
      <c r="G128" s="90"/>
      <c r="H128" s="91"/>
      <c r="I128" s="93"/>
      <c r="J128" s="94"/>
      <c r="K128" s="89"/>
      <c r="L128" s="89"/>
      <c r="M128" s="89"/>
      <c r="N128" s="89"/>
      <c r="O128" s="89"/>
      <c r="P128" s="89"/>
      <c r="Q128" s="89"/>
      <c r="R128" s="88"/>
      <c r="S128" s="88"/>
      <c r="T128" s="88"/>
      <c r="U128" s="93"/>
      <c r="V128" s="94"/>
      <c r="W128" s="89"/>
      <c r="X128" s="89"/>
      <c r="Y128" s="89"/>
      <c r="Z128" s="88"/>
      <c r="AA128" s="95"/>
      <c r="AB128" s="89"/>
      <c r="AC128" s="89"/>
      <c r="AD128" s="92"/>
      <c r="AE128" s="197"/>
      <c r="AF128" s="232" t="s">
        <v>180</v>
      </c>
      <c r="AG128" s="187">
        <f>(B129+C129+D129+H129+J129+K129+L129+M129+N129+O129+V129+W129+X129)/1000</f>
        <v>0</v>
      </c>
      <c r="AH128" s="188">
        <f>(E129+F129+G129+I129+P129+Q129+R129+S129+T129+U129+Y129+Z129+AA129)/1000</f>
        <v>0</v>
      </c>
      <c r="AI128" s="189">
        <f>(AB129+AC129+AD129)/1000</f>
        <v>0</v>
      </c>
      <c r="AJ128" s="199">
        <f>SUM(AG128:AI129)</f>
        <v>0</v>
      </c>
    </row>
    <row r="129" spans="1:38" customHeight="1" ht="9.4">
      <c r="A129" s="233"/>
      <c r="B129" s="81">
        <f>B128*F11</f>
        <v>0</v>
      </c>
      <c r="C129" s="82">
        <f>C128*F11</f>
        <v>0</v>
      </c>
      <c r="D129" s="82">
        <f>D128*F11</f>
        <v>0</v>
      </c>
      <c r="E129" s="82">
        <f>E128*F12</f>
        <v>0</v>
      </c>
      <c r="F129" s="82">
        <f>F128*F12</f>
        <v>0</v>
      </c>
      <c r="G129" s="83">
        <f>G128*F12</f>
        <v>0</v>
      </c>
      <c r="H129" s="84">
        <f>H128*F11</f>
        <v>0</v>
      </c>
      <c r="I129" s="86">
        <f>I128*F12</f>
        <v>0</v>
      </c>
      <c r="J129" s="84">
        <f>J128*F11</f>
        <v>0</v>
      </c>
      <c r="K129" s="82">
        <f>K128*F11</f>
        <v>0</v>
      </c>
      <c r="L129" s="82">
        <f>L128*F11</f>
        <v>0</v>
      </c>
      <c r="M129" s="82">
        <f>M128*F11</f>
        <v>0</v>
      </c>
      <c r="N129" s="82">
        <f>N128*F11</f>
        <v>0</v>
      </c>
      <c r="O129" s="82">
        <f>O128*F11</f>
        <v>0</v>
      </c>
      <c r="P129" s="82">
        <f>P128*F12</f>
        <v>0</v>
      </c>
      <c r="Q129" s="82">
        <f>Q128*F12</f>
        <v>0</v>
      </c>
      <c r="R129" s="82">
        <f>R128*F12</f>
        <v>0</v>
      </c>
      <c r="S129" s="82">
        <f>S128*F12</f>
        <v>0</v>
      </c>
      <c r="T129" s="84">
        <f>T128*F12</f>
        <v>0</v>
      </c>
      <c r="U129" s="85">
        <f>U128*F12</f>
        <v>0</v>
      </c>
      <c r="V129" s="81">
        <f>V128*F11</f>
        <v>0</v>
      </c>
      <c r="W129" s="82">
        <f>W128*F11</f>
        <v>0</v>
      </c>
      <c r="X129" s="82">
        <f>X128*F11</f>
        <v>0</v>
      </c>
      <c r="Y129" s="82">
        <f>Y128*F12</f>
        <v>0</v>
      </c>
      <c r="Z129" s="82">
        <f>Z128*F12</f>
        <v>0</v>
      </c>
      <c r="AA129" s="136">
        <f>AA128*F12</f>
        <v>0</v>
      </c>
      <c r="AB129" s="85">
        <f>AB128*F13</f>
        <v>0</v>
      </c>
      <c r="AC129" s="82">
        <f>AC128*F13</f>
        <v>0</v>
      </c>
      <c r="AD129" s="86">
        <f>AD128*F13</f>
        <v>0</v>
      </c>
      <c r="AE129" s="197"/>
      <c r="AF129" s="232"/>
      <c r="AG129" s="187"/>
      <c r="AH129" s="188"/>
      <c r="AI129" s="189"/>
      <c r="AJ129" s="199"/>
    </row>
    <row r="130" spans="1:38" customHeight="1" ht="9.4">
      <c r="A130" s="233" t="s">
        <v>181</v>
      </c>
      <c r="B130" s="94">
        <v>0.4</v>
      </c>
      <c r="C130" s="89"/>
      <c r="D130" s="89"/>
      <c r="E130" s="89">
        <v>0.5</v>
      </c>
      <c r="F130" s="89"/>
      <c r="G130" s="90"/>
      <c r="H130" s="91"/>
      <c r="I130" s="93"/>
      <c r="J130" s="94">
        <v>0.8</v>
      </c>
      <c r="K130" s="89">
        <v>1.45</v>
      </c>
      <c r="L130" s="89"/>
      <c r="M130" s="89"/>
      <c r="N130" s="89"/>
      <c r="O130" s="89"/>
      <c r="P130" s="89">
        <v>1</v>
      </c>
      <c r="Q130" s="89">
        <v>1.84</v>
      </c>
      <c r="R130" s="88"/>
      <c r="S130" s="88"/>
      <c r="T130" s="88"/>
      <c r="U130" s="93"/>
      <c r="V130" s="94">
        <v>1.3</v>
      </c>
      <c r="W130" s="89"/>
      <c r="X130" s="89"/>
      <c r="Y130" s="145" t="s">
        <v>182</v>
      </c>
      <c r="Z130" s="88"/>
      <c r="AA130" s="95"/>
      <c r="AB130" s="89"/>
      <c r="AC130" s="89"/>
      <c r="AD130" s="92"/>
      <c r="AE130" s="197"/>
      <c r="AF130" s="232" t="s">
        <v>183</v>
      </c>
      <c r="AG130" s="187">
        <f>(B131+C131+D131+H131+J131+K131+L131+M131+N131+O131+V131+W131+X131)/1000</f>
        <v>0.02765</v>
      </c>
      <c r="AH130" s="188">
        <f>(E131+F131+G131+I131+P131+Q131+R131+S131+T131+U131+Y131+Z131+AA131)/1000</f>
        <v>0.11718</v>
      </c>
      <c r="AI130" s="189">
        <f>(AB131+AC131+AD131)/1000</f>
        <v>0</v>
      </c>
      <c r="AJ130" s="199">
        <f>SUM(AG130:AI131)</f>
        <v>0.14483</v>
      </c>
    </row>
    <row r="131" spans="1:38" customHeight="1" ht="9.4">
      <c r="A131" s="233"/>
      <c r="B131" s="81">
        <f>B130*F11</f>
        <v>2.8</v>
      </c>
      <c r="C131" s="82">
        <f>C130*F11</f>
        <v>0</v>
      </c>
      <c r="D131" s="82">
        <f>D130*F11</f>
        <v>0</v>
      </c>
      <c r="E131" s="82">
        <f>E130*F12</f>
        <v>13.5</v>
      </c>
      <c r="F131" s="82">
        <f>F130*F12</f>
        <v>0</v>
      </c>
      <c r="G131" s="83">
        <f>G130*F12</f>
        <v>0</v>
      </c>
      <c r="H131" s="84">
        <f>H130*F11</f>
        <v>0</v>
      </c>
      <c r="I131" s="86">
        <f>I130*F12</f>
        <v>0</v>
      </c>
      <c r="J131" s="84">
        <f>J130*F11</f>
        <v>5.6</v>
      </c>
      <c r="K131" s="82">
        <f>K130*F11</f>
        <v>10.15</v>
      </c>
      <c r="L131" s="82">
        <f>L130*F11</f>
        <v>0</v>
      </c>
      <c r="M131" s="82">
        <f>M130*F11</f>
        <v>0</v>
      </c>
      <c r="N131" s="82">
        <f>N130*F11</f>
        <v>0</v>
      </c>
      <c r="O131" s="82">
        <f>O130*F11</f>
        <v>0</v>
      </c>
      <c r="P131" s="82">
        <f>P130*F12</f>
        <v>27</v>
      </c>
      <c r="Q131" s="82">
        <f>Q130*F12</f>
        <v>49.68</v>
      </c>
      <c r="R131" s="82">
        <f>R130*F12</f>
        <v>0</v>
      </c>
      <c r="S131" s="82">
        <f>S130*F12</f>
        <v>0</v>
      </c>
      <c r="T131" s="84">
        <f>T130*F12</f>
        <v>0</v>
      </c>
      <c r="U131" s="85">
        <f>U130*F12</f>
        <v>0</v>
      </c>
      <c r="V131" s="81">
        <f>V130*F11</f>
        <v>9.1</v>
      </c>
      <c r="W131" s="82">
        <f>W130*F11</f>
        <v>0</v>
      </c>
      <c r="X131" s="82">
        <f>X130*F11</f>
        <v>0</v>
      </c>
      <c r="Y131" s="82">
        <v>27</v>
      </c>
      <c r="Z131" s="82">
        <f>Z130*F12</f>
        <v>0</v>
      </c>
      <c r="AA131" s="136">
        <f>AA130*F12</f>
        <v>0</v>
      </c>
      <c r="AB131" s="85">
        <f>AB130*F13</f>
        <v>0</v>
      </c>
      <c r="AC131" s="82">
        <f>AC130*F13</f>
        <v>0</v>
      </c>
      <c r="AD131" s="86">
        <f>AD130*F13</f>
        <v>0</v>
      </c>
      <c r="AE131" s="197"/>
      <c r="AF131" s="232"/>
      <c r="AG131" s="187"/>
      <c r="AH131" s="188"/>
      <c r="AI131" s="189"/>
      <c r="AJ131" s="199"/>
    </row>
    <row r="132" spans="1:38" customHeight="1" ht="9.4">
      <c r="A132" s="234" t="s">
        <v>184</v>
      </c>
      <c r="B132" s="94"/>
      <c r="C132" s="88"/>
      <c r="D132" s="88"/>
      <c r="E132" s="88"/>
      <c r="F132" s="88"/>
      <c r="G132" s="90"/>
      <c r="H132" s="91"/>
      <c r="I132" s="93"/>
      <c r="J132" s="94"/>
      <c r="K132" s="88"/>
      <c r="L132" s="88"/>
      <c r="M132" s="88"/>
      <c r="N132" s="88"/>
      <c r="O132" s="88"/>
      <c r="P132" s="88"/>
      <c r="Q132" s="88"/>
      <c r="R132" s="88"/>
      <c r="S132" s="88"/>
      <c r="T132" s="88"/>
      <c r="U132" s="93"/>
      <c r="V132" s="94"/>
      <c r="W132" s="88"/>
      <c r="X132" s="88"/>
      <c r="Y132" s="88"/>
      <c r="Z132" s="88"/>
      <c r="AA132" s="95"/>
      <c r="AB132" s="89"/>
      <c r="AC132" s="88"/>
      <c r="AD132" s="92"/>
      <c r="AE132" s="197"/>
      <c r="AF132" s="232" t="s">
        <v>185</v>
      </c>
      <c r="AG132" s="187">
        <f>(B133+C133+D133+H133+J133+K133+L133+M133+N133+O133+V133+W133+X133)/1000</f>
        <v>0</v>
      </c>
      <c r="AH132" s="188">
        <f>(E133+F133+G133+I133+P133+Q133+R133+S133+T133+U133+Y133+Z133+AA133)/1000</f>
        <v>0</v>
      </c>
      <c r="AI132" s="189">
        <f>(AB133+AC133+AD133)/1000</f>
        <v>0</v>
      </c>
      <c r="AJ132" s="199">
        <f>SUM(AG132:AI133)</f>
        <v>0</v>
      </c>
    </row>
    <row r="133" spans="1:38" customHeight="1" ht="9.4">
      <c r="A133" s="234"/>
      <c r="B133" s="81">
        <f>B132*F11</f>
        <v>0</v>
      </c>
      <c r="C133" s="82">
        <f>C132*F11</f>
        <v>0</v>
      </c>
      <c r="D133" s="82">
        <f>D132*F11</f>
        <v>0</v>
      </c>
      <c r="E133" s="82">
        <f>E132*F12</f>
        <v>0</v>
      </c>
      <c r="F133" s="82">
        <f>F132*F12</f>
        <v>0</v>
      </c>
      <c r="G133" s="83">
        <f>G132*F12</f>
        <v>0</v>
      </c>
      <c r="H133" s="84">
        <f>H132*F11</f>
        <v>0</v>
      </c>
      <c r="I133" s="86">
        <f>I132*F12</f>
        <v>0</v>
      </c>
      <c r="J133" s="84">
        <f>J132*F11</f>
        <v>0</v>
      </c>
      <c r="K133" s="82">
        <f>K132*F11</f>
        <v>0</v>
      </c>
      <c r="L133" s="82">
        <f>L132*F11</f>
        <v>0</v>
      </c>
      <c r="M133" s="82">
        <f>M132*F11</f>
        <v>0</v>
      </c>
      <c r="N133" s="82">
        <f>N132*F11</f>
        <v>0</v>
      </c>
      <c r="O133" s="82">
        <f>O132*F11</f>
        <v>0</v>
      </c>
      <c r="P133" s="82">
        <f>P132*F12</f>
        <v>0</v>
      </c>
      <c r="Q133" s="82">
        <f>Q132*F12</f>
        <v>0</v>
      </c>
      <c r="R133" s="82">
        <f>R132*F12</f>
        <v>0</v>
      </c>
      <c r="S133" s="82">
        <f>S132*F12</f>
        <v>0</v>
      </c>
      <c r="T133" s="84">
        <f>T132*F12</f>
        <v>0</v>
      </c>
      <c r="U133" s="85">
        <f>U132*F12</f>
        <v>0</v>
      </c>
      <c r="V133" s="81">
        <f>V132*F11</f>
        <v>0</v>
      </c>
      <c r="W133" s="82">
        <f>W132*F11</f>
        <v>0</v>
      </c>
      <c r="X133" s="82">
        <f>X132*F11</f>
        <v>0</v>
      </c>
      <c r="Y133" s="82">
        <f>Y132*F12</f>
        <v>0</v>
      </c>
      <c r="Z133" s="82">
        <f>Z132*F12</f>
        <v>0</v>
      </c>
      <c r="AA133" s="136">
        <f>AA132*F12</f>
        <v>0</v>
      </c>
      <c r="AB133" s="85">
        <f>AB132*F13</f>
        <v>0</v>
      </c>
      <c r="AC133" s="82">
        <f>AC132*F13</f>
        <v>0</v>
      </c>
      <c r="AD133" s="86">
        <f>AD132*F13</f>
        <v>0</v>
      </c>
      <c r="AE133" s="197"/>
      <c r="AF133" s="232"/>
      <c r="AG133" s="187"/>
      <c r="AH133" s="188"/>
      <c r="AI133" s="189"/>
      <c r="AJ133" s="199"/>
    </row>
    <row r="134" spans="1:38" customHeight="1" ht="9.4">
      <c r="A134" s="234" t="s">
        <v>186</v>
      </c>
      <c r="B134" s="94"/>
      <c r="C134" s="88"/>
      <c r="D134" s="88"/>
      <c r="E134" s="88"/>
      <c r="F134" s="88"/>
      <c r="G134" s="90"/>
      <c r="H134" s="91"/>
      <c r="I134" s="93"/>
      <c r="J134" s="94"/>
      <c r="K134" s="88"/>
      <c r="L134" s="88"/>
      <c r="M134" s="88"/>
      <c r="N134" s="88"/>
      <c r="O134" s="88"/>
      <c r="P134" s="88"/>
      <c r="Q134" s="88"/>
      <c r="R134" s="88"/>
      <c r="S134" s="88"/>
      <c r="T134" s="88"/>
      <c r="U134" s="93"/>
      <c r="V134" s="94"/>
      <c r="W134" s="88"/>
      <c r="X134" s="88"/>
      <c r="Y134" s="88"/>
      <c r="Z134" s="88"/>
      <c r="AA134" s="95"/>
      <c r="AB134" s="89"/>
      <c r="AC134" s="88"/>
      <c r="AD134" s="92"/>
      <c r="AE134" s="197"/>
      <c r="AF134" s="232" t="s">
        <v>187</v>
      </c>
      <c r="AG134" s="187">
        <f>(B135+C135+D135+H135+J135+K135+L135+M135+N135+O135+V135+W135+X135)/1000</f>
        <v>0</v>
      </c>
      <c r="AH134" s="188">
        <f>(E135+F135+G135+I135+P135+Q135+R135+S135+T135+U135+Y135+Z135+AA135)/1000</f>
        <v>0</v>
      </c>
      <c r="AI134" s="189">
        <f>(AB135+AC135+AD135)/1000</f>
        <v>0</v>
      </c>
      <c r="AJ134" s="199">
        <f>SUM(AG134:AI135)</f>
        <v>0</v>
      </c>
    </row>
    <row r="135" spans="1:38" customHeight="1" ht="9.4">
      <c r="A135" s="234"/>
      <c r="B135" s="81">
        <f>B134*F11</f>
        <v>0</v>
      </c>
      <c r="C135" s="82">
        <f>C134*F11</f>
        <v>0</v>
      </c>
      <c r="D135" s="82">
        <f>D134*F11</f>
        <v>0</v>
      </c>
      <c r="E135" s="82">
        <f>E134*F12</f>
        <v>0</v>
      </c>
      <c r="F135" s="82">
        <f>F134*F12</f>
        <v>0</v>
      </c>
      <c r="G135" s="83">
        <f>G134*F12</f>
        <v>0</v>
      </c>
      <c r="H135" s="84">
        <f>H134*F11</f>
        <v>0</v>
      </c>
      <c r="I135" s="86">
        <f>I134*F12</f>
        <v>0</v>
      </c>
      <c r="J135" s="84">
        <f>J134*F11</f>
        <v>0</v>
      </c>
      <c r="K135" s="82">
        <f>K134*F11</f>
        <v>0</v>
      </c>
      <c r="L135" s="82">
        <f>L134*F11</f>
        <v>0</v>
      </c>
      <c r="M135" s="82">
        <f>M134*F11</f>
        <v>0</v>
      </c>
      <c r="N135" s="82">
        <f>N134*F11</f>
        <v>0</v>
      </c>
      <c r="O135" s="82">
        <f>O134*F11</f>
        <v>0</v>
      </c>
      <c r="P135" s="82">
        <f>P134*F12</f>
        <v>0</v>
      </c>
      <c r="Q135" s="82">
        <f>Q134*F12</f>
        <v>0</v>
      </c>
      <c r="R135" s="82">
        <f>R134*F12</f>
        <v>0</v>
      </c>
      <c r="S135" s="82">
        <f>S134*F12</f>
        <v>0</v>
      </c>
      <c r="T135" s="84">
        <f>T134*F12</f>
        <v>0</v>
      </c>
      <c r="U135" s="85">
        <f>U134*F12</f>
        <v>0</v>
      </c>
      <c r="V135" s="81">
        <f>V134*F11</f>
        <v>0</v>
      </c>
      <c r="W135" s="82">
        <f>W134*F11</f>
        <v>0</v>
      </c>
      <c r="X135" s="82">
        <f>X134*F11</f>
        <v>0</v>
      </c>
      <c r="Y135" s="82">
        <f>Y134*F12</f>
        <v>0</v>
      </c>
      <c r="Z135" s="82">
        <f>Z134*F12</f>
        <v>0</v>
      </c>
      <c r="AA135" s="136">
        <f>AA134*F12</f>
        <v>0</v>
      </c>
      <c r="AB135" s="85">
        <f>AB134*F13</f>
        <v>0</v>
      </c>
      <c r="AC135" s="82">
        <f>AC134*F13</f>
        <v>0</v>
      </c>
      <c r="AD135" s="86">
        <f>AD134*F13</f>
        <v>0</v>
      </c>
      <c r="AE135" s="197"/>
      <c r="AF135" s="232"/>
      <c r="AG135" s="187"/>
      <c r="AH135" s="188"/>
      <c r="AI135" s="189"/>
      <c r="AJ135" s="199"/>
    </row>
    <row r="136" spans="1:38" customHeight="1" ht="9.4">
      <c r="A136" s="237"/>
      <c r="B136" s="94"/>
      <c r="C136" s="88"/>
      <c r="D136" s="88"/>
      <c r="E136" s="88"/>
      <c r="F136" s="88"/>
      <c r="G136" s="90"/>
      <c r="H136" s="89"/>
      <c r="I136" s="93"/>
      <c r="J136" s="94"/>
      <c r="K136" s="88"/>
      <c r="L136" s="88"/>
      <c r="M136" s="88"/>
      <c r="N136" s="88"/>
      <c r="O136" s="88"/>
      <c r="P136" s="88"/>
      <c r="Q136" s="88"/>
      <c r="R136" s="88"/>
      <c r="S136" s="88"/>
      <c r="T136" s="88"/>
      <c r="U136" s="93"/>
      <c r="V136" s="94"/>
      <c r="W136" s="88"/>
      <c r="X136" s="88"/>
      <c r="Y136" s="88"/>
      <c r="Z136" s="88"/>
      <c r="AA136" s="95"/>
      <c r="AB136" s="89"/>
      <c r="AC136" s="88"/>
      <c r="AD136" s="92"/>
      <c r="AE136" s="197"/>
      <c r="AF136" s="164"/>
      <c r="AG136" s="187">
        <f>(B137+C137+D137+H137+J137+K137+L137+M137+N137+O137+V137+W137+X137)/1000</f>
        <v>0</v>
      </c>
      <c r="AH136" s="188">
        <f>(E137+F137+G137+I137+P137+Q137+R137+S137+T137+U137+Y137+Z137+AA137)/1000</f>
        <v>0</v>
      </c>
      <c r="AI136" s="189">
        <f>(AB137+AC137+AD137)/1000</f>
        <v>0</v>
      </c>
      <c r="AJ136" s="199">
        <f>SUM(AG136:AI137)</f>
        <v>0</v>
      </c>
    </row>
    <row r="137" spans="1:38" customHeight="1" ht="9.4">
      <c r="A137" s="237"/>
      <c r="B137" s="81">
        <f>B136*F11</f>
        <v>0</v>
      </c>
      <c r="C137" s="82">
        <f>C136*F11</f>
        <v>0</v>
      </c>
      <c r="D137" s="82">
        <f>D136*F11</f>
        <v>0</v>
      </c>
      <c r="E137" s="82">
        <f>E136*F12</f>
        <v>0</v>
      </c>
      <c r="F137" s="82">
        <f>F136*F12</f>
        <v>0</v>
      </c>
      <c r="G137" s="83">
        <f>G136*F12</f>
        <v>0</v>
      </c>
      <c r="H137" s="84">
        <f>H136*F11</f>
        <v>0</v>
      </c>
      <c r="I137" s="86">
        <f>I136*F12</f>
        <v>0</v>
      </c>
      <c r="J137" s="84">
        <f>J136*F11</f>
        <v>0</v>
      </c>
      <c r="K137" s="82">
        <f>K136*F11</f>
        <v>0</v>
      </c>
      <c r="L137" s="82">
        <f>L136*F11</f>
        <v>0</v>
      </c>
      <c r="M137" s="82">
        <f>M136*F11</f>
        <v>0</v>
      </c>
      <c r="N137" s="82">
        <f>N136*F11</f>
        <v>0</v>
      </c>
      <c r="O137" s="82">
        <f>O136*F11</f>
        <v>0</v>
      </c>
      <c r="P137" s="82">
        <f>P136*F12</f>
        <v>0</v>
      </c>
      <c r="Q137" s="82">
        <f>Q136*F12</f>
        <v>0</v>
      </c>
      <c r="R137" s="82">
        <f>R136*F12</f>
        <v>0</v>
      </c>
      <c r="S137" s="82">
        <f>S136*F12</f>
        <v>0</v>
      </c>
      <c r="T137" s="84">
        <f>T136*F12</f>
        <v>0</v>
      </c>
      <c r="U137" s="85">
        <f>U136*F12</f>
        <v>0</v>
      </c>
      <c r="V137" s="141">
        <f>V136*F11</f>
        <v>0</v>
      </c>
      <c r="W137" s="82">
        <f>W136*F11</f>
        <v>0</v>
      </c>
      <c r="X137" s="82">
        <f>X136*F11</f>
        <v>0</v>
      </c>
      <c r="Y137" s="82">
        <f>Y136*F12</f>
        <v>0</v>
      </c>
      <c r="Z137" s="82">
        <f>Z136*F12</f>
        <v>0</v>
      </c>
      <c r="AA137" s="136">
        <f>AA136*F12</f>
        <v>0</v>
      </c>
      <c r="AB137" s="85">
        <f>AB136*F13</f>
        <v>0</v>
      </c>
      <c r="AC137" s="82">
        <f>AC136*F13</f>
        <v>0</v>
      </c>
      <c r="AD137" s="86">
        <f>AD136*F13</f>
        <v>0</v>
      </c>
      <c r="AE137" s="197"/>
      <c r="AF137" s="164"/>
      <c r="AG137" s="187"/>
      <c r="AH137" s="188"/>
      <c r="AI137" s="189"/>
      <c r="AJ137" s="199"/>
    </row>
    <row r="138" spans="1:38" customHeight="1" ht="15.95">
      <c r="A138" s="9" t="s">
        <v>188</v>
      </c>
      <c r="B138" s="238" t="s">
        <v>3</v>
      </c>
      <c r="C138" s="238"/>
      <c r="D138" s="238"/>
      <c r="E138" s="238"/>
      <c r="F138" s="7"/>
      <c r="G138" s="7"/>
      <c r="H138" s="7"/>
      <c r="I138" s="3"/>
      <c r="J138" s="3"/>
      <c r="K138" s="7"/>
      <c r="L138" s="7"/>
      <c r="M138" s="7"/>
      <c r="N138" s="7"/>
      <c r="O138" s="7"/>
      <c r="P138" s="7"/>
      <c r="Q138" s="142" t="s">
        <v>189</v>
      </c>
      <c r="R138" s="143"/>
      <c r="S138" s="238"/>
      <c r="T138" s="238"/>
      <c r="U138" s="238"/>
      <c r="V138" s="8"/>
      <c r="W138" s="239" t="s">
        <v>190</v>
      </c>
      <c r="X138" s="239"/>
      <c r="Y138" s="239"/>
      <c r="Z138" s="239"/>
      <c r="AA138" s="17"/>
      <c r="AB138" s="7"/>
      <c r="AC138" s="7"/>
      <c r="AD138" s="7"/>
      <c r="AE138" s="7"/>
      <c r="AF138" s="7"/>
      <c r="AG138" s="7"/>
      <c r="AH138" s="7"/>
      <c r="AI138" s="7"/>
      <c r="AJ138" s="7"/>
    </row>
    <row r="139" spans="1:38" customHeight="1" ht="12">
      <c r="A139" s="143" t="s">
        <v>6</v>
      </c>
      <c r="B139" s="7"/>
      <c r="C139" s="3"/>
      <c r="D139" s="3"/>
      <c r="E139" s="3"/>
      <c r="F139" s="7"/>
      <c r="G139" s="7"/>
      <c r="H139" s="7"/>
      <c r="I139" s="3"/>
      <c r="J139" s="3"/>
      <c r="K139" s="7"/>
      <c r="L139" s="7"/>
      <c r="M139" s="7"/>
      <c r="N139" s="7"/>
      <c r="O139" s="7"/>
      <c r="P139" s="7"/>
      <c r="Q139" s="144" t="s">
        <v>191</v>
      </c>
      <c r="R139" s="10"/>
      <c r="S139" s="10"/>
      <c r="T139" s="10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</row>
    <row r="140" spans="1:38" customHeight="1" ht="14.25">
      <c r="A140" s="142" t="s">
        <v>192</v>
      </c>
      <c r="B140" s="7"/>
      <c r="C140" s="17" t="s">
        <v>193</v>
      </c>
      <c r="D140" s="17"/>
      <c r="E140" s="17"/>
      <c r="F140" s="17"/>
      <c r="G140" s="7"/>
      <c r="H140" s="7"/>
      <c r="I140" s="3"/>
      <c r="J140" s="3"/>
      <c r="K140" s="7"/>
      <c r="L140" s="7"/>
      <c r="M140" s="7"/>
      <c r="N140" s="7"/>
      <c r="O140" s="7"/>
      <c r="P140" s="7"/>
      <c r="Q140" s="142" t="s">
        <v>194</v>
      </c>
      <c r="R140" s="143"/>
      <c r="S140" s="240"/>
      <c r="T140" s="240"/>
      <c r="U140" s="240"/>
      <c r="V140" s="8"/>
      <c r="W140" s="148" t="s">
        <v>35</v>
      </c>
      <c r="X140" s="148"/>
      <c r="Y140" s="148"/>
      <c r="Z140" s="148"/>
      <c r="AA140" s="17"/>
      <c r="AB140" s="7"/>
      <c r="AC140" s="7"/>
      <c r="AD140" s="7"/>
      <c r="AE140" s="7"/>
      <c r="AF140" s="7"/>
      <c r="AG140" s="7"/>
      <c r="AH140" s="7"/>
      <c r="AI140" s="7"/>
      <c r="AJ140" s="7"/>
    </row>
    <row r="141" spans="1:38" customHeight="1" ht="14.25">
      <c r="A141" s="144" t="s">
        <v>195</v>
      </c>
      <c r="B141" s="7"/>
      <c r="C141" s="7"/>
      <c r="D141" s="7"/>
      <c r="E141" s="7"/>
      <c r="F141" s="7"/>
      <c r="G141" s="7"/>
      <c r="H141" s="7"/>
      <c r="I141" s="3"/>
      <c r="J141" s="3"/>
      <c r="K141" s="7"/>
      <c r="L141" s="7"/>
      <c r="M141" s="7"/>
      <c r="N141" s="7"/>
      <c r="O141" s="7"/>
      <c r="P141" s="7"/>
      <c r="Q141" s="144" t="s">
        <v>191</v>
      </c>
      <c r="R141" s="10"/>
      <c r="S141" s="10"/>
      <c r="T141" s="10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</row>
    <row r="142" spans="1:38" customHeight="1" ht="15">
      <c r="A142" s="7"/>
      <c r="B142" s="7"/>
      <c r="C142" s="7"/>
      <c r="D142" s="7"/>
      <c r="E142" s="7"/>
      <c r="F142" s="7"/>
      <c r="G142" s="7"/>
      <c r="H142" s="7"/>
      <c r="I142" s="3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</row>
    <row r="143" spans="1:38" customHeight="1" ht="1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7"/>
    </row>
    <row r="144" spans="1:38" customHeight="1" ht="1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7"/>
    </row>
    <row r="145" spans="1:38" customHeight="1" ht="1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7"/>
    </row>
    <row r="146" spans="1:38" customHeight="1" ht="1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7"/>
    </row>
    <row r="147" spans="1:38" customHeight="1" ht="12">
      <c r="A147" s="27"/>
      <c r="B147" s="27"/>
      <c r="C147" s="27"/>
      <c r="D147" s="27"/>
      <c r="E147" s="27"/>
      <c r="F147" s="27"/>
      <c r="G147" s="27"/>
      <c r="H147" s="27"/>
      <c r="I147" s="27"/>
      <c r="J147" s="27"/>
      <c r="K147" s="27"/>
      <c r="L147" s="27"/>
      <c r="M147" s="27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  <c r="AE147" s="27"/>
      <c r="AF147" s="27"/>
      <c r="AG147" s="27"/>
      <c r="AH147" s="27"/>
      <c r="AI147" s="27"/>
    </row>
    <row r="148" spans="1:38" customHeight="1" ht="12">
      <c r="A148" s="27"/>
      <c r="B148" s="27"/>
      <c r="C148" s="27"/>
      <c r="D148" s="27"/>
      <c r="E148" s="27"/>
      <c r="F148" s="27"/>
      <c r="G148" s="27"/>
      <c r="H148" s="27"/>
      <c r="I148" s="27"/>
      <c r="J148" s="27"/>
      <c r="K148" s="27"/>
      <c r="L148" s="27"/>
      <c r="M148" s="27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  <c r="AE148" s="27"/>
      <c r="AF148" s="27"/>
      <c r="AG148" s="27"/>
      <c r="AH148" s="27"/>
      <c r="AI148" s="27"/>
    </row>
    <row r="149" spans="1:38" customHeight="1" ht="12">
      <c r="A149" s="27"/>
      <c r="B149" s="27"/>
      <c r="C149" s="27"/>
      <c r="D149" s="27"/>
      <c r="E149" s="27"/>
      <c r="F149" s="27"/>
      <c r="G149" s="27"/>
      <c r="H149" s="27"/>
      <c r="I149" s="27"/>
      <c r="J149" s="27"/>
      <c r="K149" s="27"/>
      <c r="L149" s="27"/>
      <c r="M149" s="27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  <c r="AE149" s="27"/>
      <c r="AF149" s="27"/>
      <c r="AG149" s="27"/>
      <c r="AH149" s="27"/>
      <c r="AI149" s="27"/>
    </row>
    <row r="150" spans="1:38" customHeight="1" ht="12">
      <c r="A150" s="27"/>
      <c r="B150" s="27"/>
      <c r="C150" s="27"/>
      <c r="D150" s="27"/>
      <c r="E150" s="27"/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27"/>
      <c r="AB150" s="27"/>
      <c r="AC150" s="27"/>
      <c r="AD150" s="27"/>
      <c r="AE150" s="27"/>
      <c r="AF150" s="27"/>
      <c r="AG150" s="27"/>
      <c r="AH150" s="27"/>
      <c r="AI150" s="27"/>
    </row>
    <row r="151" spans="1:38" customHeight="1" ht="12">
      <c r="A151" s="27"/>
      <c r="B151" s="27"/>
      <c r="C151" s="27"/>
      <c r="D151" s="27"/>
      <c r="E151" s="27"/>
      <c r="F151" s="27"/>
      <c r="G151" s="27"/>
      <c r="H151" s="27"/>
      <c r="I151" s="27"/>
      <c r="J151" s="27"/>
      <c r="K151" s="27"/>
      <c r="L151" s="27"/>
      <c r="M151" s="27"/>
      <c r="N151" s="27"/>
      <c r="O151" s="27"/>
      <c r="P151" s="27"/>
      <c r="Q151" s="27"/>
      <c r="R151" s="27"/>
      <c r="S151" s="27"/>
      <c r="T151" s="27"/>
      <c r="U151" s="27"/>
      <c r="V151" s="27"/>
      <c r="W151" s="27"/>
      <c r="X151" s="27"/>
      <c r="Y151" s="27"/>
      <c r="Z151" s="27"/>
      <c r="AA151" s="27"/>
      <c r="AB151" s="27"/>
      <c r="AC151" s="27"/>
      <c r="AD151" s="27"/>
      <c r="AE151" s="27"/>
      <c r="AF151" s="27"/>
      <c r="AG151" s="27"/>
      <c r="AH151" s="27"/>
      <c r="AI151" s="27"/>
    </row>
    <row r="152" spans="1:38" customHeight="1" ht="12">
      <c r="A152" s="27"/>
      <c r="B152" s="27"/>
      <c r="C152" s="27"/>
      <c r="D152" s="27"/>
      <c r="E152" s="27"/>
      <c r="F152" s="27"/>
      <c r="G152" s="27"/>
      <c r="H152" s="27"/>
      <c r="I152" s="27"/>
      <c r="J152" s="27"/>
      <c r="K152" s="27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  <c r="W152" s="27"/>
      <c r="X152" s="27"/>
      <c r="Y152" s="27"/>
      <c r="Z152" s="27"/>
      <c r="AA152" s="27"/>
      <c r="AB152" s="27"/>
      <c r="AC152" s="27"/>
      <c r="AD152" s="27"/>
      <c r="AE152" s="27"/>
      <c r="AF152" s="27"/>
      <c r="AG152" s="27"/>
      <c r="AH152" s="27"/>
      <c r="AI152" s="27"/>
    </row>
    <row r="153" spans="1:38" customHeight="1" ht="12">
      <c r="A153" s="27"/>
      <c r="B153" s="27"/>
      <c r="C153" s="27"/>
      <c r="D153" s="27"/>
      <c r="E153" s="27"/>
      <c r="F153" s="27"/>
      <c r="G153" s="27"/>
      <c r="H153" s="27"/>
      <c r="I153" s="27"/>
      <c r="J153" s="27"/>
      <c r="K153" s="27"/>
      <c r="L153" s="27"/>
      <c r="M153" s="27"/>
      <c r="N153" s="27"/>
      <c r="O153" s="27"/>
      <c r="P153" s="27"/>
      <c r="Q153" s="27"/>
      <c r="R153" s="27"/>
      <c r="S153" s="27"/>
      <c r="T153" s="27"/>
      <c r="U153" s="27"/>
      <c r="V153" s="27"/>
      <c r="W153" s="27"/>
      <c r="X153" s="27"/>
      <c r="Y153" s="27"/>
      <c r="Z153" s="27"/>
      <c r="AA153" s="27"/>
      <c r="AB153" s="27"/>
      <c r="AC153" s="27"/>
      <c r="AD153" s="27"/>
      <c r="AE153" s="27"/>
      <c r="AF153" s="27"/>
      <c r="AG153" s="27"/>
      <c r="AH153" s="27"/>
      <c r="AI153" s="27"/>
    </row>
    <row r="154" spans="1:38" customHeight="1" ht="12">
      <c r="A154" s="27"/>
      <c r="B154" s="27"/>
      <c r="C154" s="27"/>
      <c r="D154" s="27"/>
      <c r="E154" s="27"/>
      <c r="F154" s="27"/>
      <c r="G154" s="27"/>
      <c r="H154" s="27"/>
      <c r="I154" s="27"/>
      <c r="J154" s="27"/>
      <c r="K154" s="27"/>
      <c r="L154" s="27"/>
      <c r="M154" s="27"/>
      <c r="N154" s="27"/>
      <c r="O154" s="27"/>
      <c r="P154" s="27"/>
      <c r="Q154" s="27"/>
      <c r="R154" s="27"/>
      <c r="S154" s="27"/>
      <c r="T154" s="27"/>
      <c r="U154" s="27"/>
      <c r="V154" s="27"/>
      <c r="W154" s="27"/>
      <c r="X154" s="27"/>
      <c r="Y154" s="27"/>
      <c r="Z154" s="27"/>
      <c r="AA154" s="27"/>
      <c r="AB154" s="27"/>
      <c r="AC154" s="27"/>
      <c r="AD154" s="27"/>
      <c r="AE154" s="27"/>
      <c r="AF154" s="27"/>
      <c r="AG154" s="27"/>
      <c r="AH154" s="27"/>
      <c r="AI154" s="27"/>
    </row>
    <row r="155" spans="1:38" customHeight="1" ht="12">
      <c r="A155" s="27"/>
      <c r="B155" s="27"/>
      <c r="C155" s="27"/>
      <c r="D155" s="27"/>
      <c r="E155" s="27"/>
      <c r="F155" s="27"/>
      <c r="G155" s="27"/>
      <c r="H155" s="27"/>
      <c r="I155" s="27"/>
      <c r="J155" s="27"/>
      <c r="K155" s="27"/>
      <c r="L155" s="27"/>
      <c r="M155" s="27"/>
      <c r="N155" s="27"/>
      <c r="O155" s="27"/>
      <c r="P155" s="27"/>
      <c r="Q155" s="27"/>
      <c r="R155" s="27"/>
      <c r="S155" s="27"/>
      <c r="T155" s="27"/>
      <c r="U155" s="27"/>
      <c r="V155" s="27"/>
      <c r="W155" s="27"/>
      <c r="X155" s="27"/>
      <c r="Y155" s="27"/>
      <c r="Z155" s="27"/>
      <c r="AA155" s="27"/>
      <c r="AB155" s="27"/>
      <c r="AC155" s="27"/>
      <c r="AD155" s="27"/>
      <c r="AE155" s="27"/>
      <c r="AF155" s="27"/>
      <c r="AG155" s="27"/>
      <c r="AH155" s="27"/>
      <c r="AI155" s="27"/>
    </row>
    <row r="156" spans="1:38" customHeight="1" ht="12">
      <c r="A156" s="27"/>
      <c r="B156" s="27"/>
      <c r="C156" s="27"/>
      <c r="D156" s="27"/>
      <c r="E156" s="27"/>
      <c r="F156" s="27"/>
      <c r="G156" s="27"/>
      <c r="H156" s="27"/>
      <c r="I156" s="27"/>
      <c r="J156" s="27"/>
      <c r="K156" s="27"/>
      <c r="L156" s="27"/>
      <c r="M156" s="27"/>
      <c r="N156" s="27"/>
      <c r="O156" s="27"/>
      <c r="P156" s="27"/>
      <c r="Q156" s="27"/>
      <c r="R156" s="27"/>
      <c r="S156" s="27"/>
      <c r="T156" s="27"/>
      <c r="U156" s="27"/>
      <c r="V156" s="27"/>
      <c r="W156" s="27"/>
      <c r="X156" s="27"/>
      <c r="Y156" s="27"/>
      <c r="Z156" s="27"/>
      <c r="AA156" s="27"/>
      <c r="AB156" s="27"/>
      <c r="AC156" s="27"/>
      <c r="AD156" s="27"/>
      <c r="AE156" s="27"/>
      <c r="AF156" s="27"/>
      <c r="AG156" s="27"/>
      <c r="AH156" s="27"/>
      <c r="AI156" s="27"/>
    </row>
    <row r="157" spans="1:38" customHeight="1" ht="12">
      <c r="A157" s="27"/>
      <c r="B157" s="27"/>
      <c r="C157" s="27"/>
      <c r="D157" s="27"/>
      <c r="E157" s="27"/>
      <c r="F157" s="27"/>
      <c r="G157" s="27"/>
      <c r="H157" s="27"/>
      <c r="I157" s="27"/>
      <c r="J157" s="27"/>
      <c r="K157" s="27"/>
      <c r="L157" s="27"/>
      <c r="M157" s="27"/>
      <c r="N157" s="27"/>
      <c r="O157" s="27"/>
      <c r="P157" s="27"/>
      <c r="Q157" s="27"/>
      <c r="R157" s="27"/>
      <c r="S157" s="27"/>
      <c r="T157" s="27"/>
      <c r="U157" s="27"/>
      <c r="V157" s="27"/>
      <c r="W157" s="27"/>
      <c r="X157" s="27"/>
      <c r="Y157" s="27"/>
      <c r="Z157" s="27"/>
      <c r="AA157" s="27"/>
      <c r="AB157" s="27"/>
      <c r="AC157" s="27"/>
      <c r="AD157" s="27"/>
      <c r="AE157" s="27"/>
      <c r="AF157" s="27"/>
      <c r="AG157" s="27"/>
      <c r="AH157" s="27"/>
      <c r="AI157" s="27"/>
    </row>
    <row r="158" spans="1:38" customHeight="1" ht="12">
      <c r="A158" s="27"/>
      <c r="B158" s="27"/>
      <c r="C158" s="27"/>
      <c r="D158" s="27"/>
      <c r="E158" s="27"/>
      <c r="F158" s="27"/>
      <c r="G158" s="27"/>
      <c r="H158" s="27"/>
      <c r="I158" s="27"/>
      <c r="J158" s="27"/>
      <c r="K158" s="27"/>
      <c r="L158" s="27"/>
      <c r="M158" s="27"/>
      <c r="N158" s="27"/>
      <c r="O158" s="27"/>
      <c r="P158" s="27"/>
      <c r="Q158" s="27"/>
      <c r="R158" s="27"/>
      <c r="S158" s="27"/>
      <c r="T158" s="27"/>
      <c r="U158" s="27"/>
      <c r="V158" s="27"/>
      <c r="W158" s="27"/>
      <c r="X158" s="27"/>
      <c r="Y158" s="27"/>
      <c r="Z158" s="27"/>
      <c r="AA158" s="27"/>
      <c r="AB158" s="27"/>
      <c r="AC158" s="27"/>
      <c r="AD158" s="27"/>
      <c r="AE158" s="27"/>
      <c r="AF158" s="27"/>
      <c r="AG158" s="27"/>
      <c r="AH158" s="27"/>
      <c r="AI158" s="27"/>
    </row>
    <row r="159" spans="1:38" customHeight="1" ht="12">
      <c r="A159" s="27"/>
      <c r="B159" s="27"/>
      <c r="C159" s="27"/>
      <c r="D159" s="27"/>
      <c r="E159" s="27"/>
      <c r="F159" s="27"/>
      <c r="G159" s="27"/>
      <c r="H159" s="27"/>
      <c r="I159" s="27"/>
      <c r="J159" s="27"/>
      <c r="K159" s="27"/>
      <c r="L159" s="27"/>
      <c r="M159" s="27"/>
      <c r="N159" s="27"/>
      <c r="O159" s="27"/>
      <c r="P159" s="27"/>
      <c r="Q159" s="27"/>
      <c r="R159" s="27"/>
      <c r="S159" s="27"/>
      <c r="T159" s="27"/>
      <c r="U159" s="27"/>
      <c r="V159" s="27"/>
      <c r="W159" s="27"/>
      <c r="X159" s="27"/>
      <c r="Y159" s="27"/>
      <c r="Z159" s="27"/>
      <c r="AA159" s="27"/>
      <c r="AB159" s="27"/>
      <c r="AC159" s="27"/>
      <c r="AD159" s="27"/>
      <c r="AE159" s="27"/>
      <c r="AF159" s="27"/>
      <c r="AG159" s="27"/>
      <c r="AH159" s="27"/>
      <c r="AI159" s="27"/>
    </row>
    <row r="160" spans="1:38" customHeight="1" ht="12">
      <c r="A160" s="27"/>
      <c r="B160" s="27"/>
      <c r="C160" s="27"/>
      <c r="D160" s="27"/>
      <c r="E160" s="27"/>
      <c r="F160" s="27"/>
      <c r="G160" s="27"/>
      <c r="H160" s="27"/>
      <c r="I160" s="27"/>
      <c r="J160" s="27"/>
      <c r="K160" s="27"/>
      <c r="L160" s="27"/>
      <c r="M160" s="27"/>
      <c r="N160" s="27"/>
      <c r="O160" s="27"/>
      <c r="P160" s="27"/>
      <c r="Q160" s="27"/>
      <c r="R160" s="27"/>
      <c r="S160" s="27"/>
      <c r="T160" s="27"/>
      <c r="U160" s="27"/>
      <c r="V160" s="27"/>
      <c r="W160" s="27"/>
      <c r="X160" s="27"/>
      <c r="Y160" s="27"/>
      <c r="Z160" s="27"/>
      <c r="AA160" s="27"/>
      <c r="AB160" s="27"/>
      <c r="AC160" s="27"/>
      <c r="AD160" s="27"/>
      <c r="AE160" s="27"/>
      <c r="AF160" s="27"/>
      <c r="AG160" s="27"/>
      <c r="AH160" s="27"/>
      <c r="AI160" s="27"/>
    </row>
    <row r="161" spans="1:38" customHeight="1" ht="12">
      <c r="A161" s="27"/>
      <c r="B161" s="27"/>
      <c r="C161" s="27"/>
      <c r="D161" s="27"/>
      <c r="E161" s="27"/>
      <c r="F161" s="27"/>
      <c r="G161" s="27"/>
      <c r="H161" s="27"/>
      <c r="I161" s="27"/>
      <c r="J161" s="27"/>
      <c r="K161" s="27"/>
      <c r="L161" s="27"/>
      <c r="M161" s="27"/>
      <c r="N161" s="27"/>
      <c r="O161" s="27"/>
      <c r="P161" s="27"/>
      <c r="Q161" s="27"/>
      <c r="R161" s="27"/>
      <c r="S161" s="27"/>
      <c r="T161" s="27"/>
      <c r="U161" s="27"/>
      <c r="V161" s="27"/>
      <c r="W161" s="27"/>
      <c r="X161" s="27"/>
      <c r="Y161" s="27"/>
      <c r="Z161" s="27"/>
      <c r="AA161" s="27"/>
      <c r="AB161" s="27"/>
      <c r="AC161" s="27"/>
      <c r="AD161" s="27"/>
      <c r="AE161" s="27"/>
      <c r="AF161" s="27"/>
      <c r="AG161" s="27"/>
      <c r="AH161" s="27"/>
      <c r="AI161" s="27"/>
    </row>
    <row r="162" spans="1:38" customHeight="1" ht="12">
      <c r="A162" s="27"/>
      <c r="B162" s="27"/>
      <c r="C162" s="27"/>
      <c r="D162" s="27"/>
      <c r="E162" s="27"/>
      <c r="F162" s="27"/>
      <c r="G162" s="27"/>
      <c r="H162" s="27"/>
      <c r="I162" s="27"/>
      <c r="J162" s="27"/>
      <c r="K162" s="27"/>
      <c r="L162" s="27"/>
      <c r="M162" s="27"/>
      <c r="N162" s="27"/>
      <c r="O162" s="27"/>
      <c r="P162" s="27"/>
      <c r="Q162" s="27"/>
      <c r="R162" s="27"/>
      <c r="S162" s="27"/>
      <c r="T162" s="27"/>
      <c r="U162" s="27"/>
      <c r="V162" s="27"/>
      <c r="W162" s="27"/>
      <c r="X162" s="27"/>
      <c r="Y162" s="27"/>
      <c r="Z162" s="27"/>
      <c r="AA162" s="27"/>
      <c r="AB162" s="27"/>
      <c r="AC162" s="27"/>
      <c r="AD162" s="27"/>
      <c r="AE162" s="27"/>
      <c r="AF162" s="27"/>
      <c r="AG162" s="27"/>
      <c r="AH162" s="27"/>
      <c r="AI162" s="27"/>
    </row>
    <row r="163" spans="1:38" customHeight="1" ht="12">
      <c r="A163" s="27"/>
      <c r="B163" s="27"/>
      <c r="C163" s="27"/>
      <c r="D163" s="27"/>
      <c r="E163" s="27"/>
      <c r="F163" s="27"/>
      <c r="G163" s="27"/>
      <c r="H163" s="27"/>
      <c r="I163" s="27"/>
      <c r="J163" s="27"/>
      <c r="K163" s="27"/>
      <c r="L163" s="27"/>
      <c r="M163" s="27"/>
      <c r="N163" s="27"/>
      <c r="O163" s="27"/>
      <c r="P163" s="27"/>
      <c r="Q163" s="27"/>
      <c r="R163" s="27"/>
      <c r="S163" s="27"/>
      <c r="T163" s="27"/>
      <c r="U163" s="27"/>
      <c r="V163" s="27"/>
      <c r="W163" s="27"/>
      <c r="X163" s="27"/>
      <c r="Y163" s="27"/>
      <c r="Z163" s="27"/>
      <c r="AA163" s="27"/>
      <c r="AB163" s="27"/>
      <c r="AC163" s="27"/>
      <c r="AD163" s="27"/>
      <c r="AE163" s="27"/>
      <c r="AF163" s="27"/>
      <c r="AG163" s="27"/>
      <c r="AH163" s="27"/>
      <c r="AI163" s="27"/>
    </row>
    <row r="164" spans="1:38" customHeight="1" ht="12">
      <c r="A164" s="27"/>
      <c r="B164" s="27"/>
      <c r="C164" s="27"/>
      <c r="D164" s="27"/>
      <c r="E164" s="27"/>
      <c r="F164" s="27"/>
      <c r="G164" s="27"/>
      <c r="H164" s="27"/>
      <c r="I164" s="27"/>
      <c r="J164" s="27"/>
      <c r="K164" s="27"/>
      <c r="L164" s="27"/>
      <c r="M164" s="27"/>
      <c r="N164" s="27"/>
      <c r="O164" s="27"/>
      <c r="P164" s="27"/>
      <c r="Q164" s="27"/>
      <c r="R164" s="27"/>
      <c r="S164" s="27"/>
      <c r="T164" s="27"/>
      <c r="U164" s="27"/>
      <c r="V164" s="27"/>
      <c r="W164" s="27"/>
      <c r="X164" s="27"/>
      <c r="Y164" s="27"/>
      <c r="Z164" s="27"/>
      <c r="AA164" s="27"/>
      <c r="AB164" s="27"/>
      <c r="AC164" s="27"/>
      <c r="AD164" s="27"/>
      <c r="AE164" s="27"/>
      <c r="AF164" s="27"/>
      <c r="AG164" s="27"/>
      <c r="AH164" s="27"/>
      <c r="AI164" s="27"/>
    </row>
    <row r="165" spans="1:38" customHeight="1" ht="12">
      <c r="A165" s="27"/>
      <c r="B165" s="27"/>
      <c r="C165" s="27"/>
      <c r="D165" s="27"/>
      <c r="E165" s="27"/>
      <c r="F165" s="27"/>
      <c r="G165" s="27"/>
      <c r="H165" s="27"/>
      <c r="I165" s="27"/>
      <c r="J165" s="27"/>
      <c r="K165" s="27"/>
      <c r="L165" s="27"/>
      <c r="M165" s="27"/>
      <c r="N165" s="27"/>
      <c r="O165" s="27"/>
      <c r="P165" s="27"/>
      <c r="Q165" s="27"/>
      <c r="R165" s="27"/>
      <c r="S165" s="27"/>
      <c r="T165" s="27"/>
      <c r="U165" s="27"/>
      <c r="V165" s="27"/>
      <c r="W165" s="27"/>
      <c r="X165" s="27"/>
      <c r="Y165" s="27"/>
      <c r="Z165" s="27"/>
      <c r="AA165" s="27"/>
      <c r="AB165" s="27"/>
      <c r="AC165" s="27"/>
      <c r="AD165" s="27"/>
      <c r="AE165" s="27"/>
      <c r="AF165" s="27"/>
      <c r="AG165" s="27"/>
      <c r="AH165" s="27"/>
      <c r="AI165" s="27"/>
    </row>
    <row r="166" spans="1:38" customHeight="1" ht="12">
      <c r="A166" s="27"/>
      <c r="B166" s="27"/>
      <c r="C166" s="27"/>
      <c r="D166" s="27"/>
      <c r="E166" s="27"/>
      <c r="F166" s="27"/>
      <c r="G166" s="27"/>
      <c r="H166" s="27"/>
      <c r="I166" s="27"/>
      <c r="J166" s="27"/>
      <c r="K166" s="27"/>
      <c r="L166" s="27"/>
      <c r="M166" s="27"/>
      <c r="N166" s="27"/>
      <c r="O166" s="27"/>
      <c r="P166" s="27"/>
      <c r="Q166" s="27"/>
      <c r="R166" s="27"/>
      <c r="S166" s="27"/>
      <c r="T166" s="27"/>
      <c r="U166" s="27"/>
      <c r="V166" s="27"/>
      <c r="W166" s="27"/>
      <c r="X166" s="27"/>
      <c r="Y166" s="27"/>
      <c r="Z166" s="27"/>
      <c r="AA166" s="27"/>
      <c r="AB166" s="27"/>
      <c r="AC166" s="27"/>
      <c r="AD166" s="27"/>
      <c r="AE166" s="27"/>
      <c r="AF166" s="27"/>
      <c r="AG166" s="27"/>
      <c r="AH166" s="27"/>
      <c r="AI166" s="27"/>
    </row>
    <row r="167" spans="1:38" customHeight="1" ht="12">
      <c r="A167" s="27"/>
      <c r="B167" s="27"/>
      <c r="C167" s="27"/>
      <c r="D167" s="27"/>
      <c r="E167" s="27"/>
      <c r="F167" s="27"/>
      <c r="G167" s="27"/>
      <c r="H167" s="27"/>
      <c r="I167" s="27"/>
      <c r="J167" s="27"/>
      <c r="K167" s="27"/>
      <c r="L167" s="27"/>
      <c r="M167" s="27"/>
      <c r="N167" s="27"/>
      <c r="O167" s="27"/>
      <c r="P167" s="27"/>
      <c r="Q167" s="27"/>
      <c r="R167" s="27"/>
      <c r="S167" s="27"/>
      <c r="T167" s="27"/>
      <c r="U167" s="27"/>
      <c r="V167" s="27"/>
      <c r="W167" s="27"/>
      <c r="X167" s="27"/>
      <c r="Y167" s="27"/>
      <c r="Z167" s="27"/>
      <c r="AA167" s="27"/>
      <c r="AB167" s="27"/>
      <c r="AC167" s="27"/>
      <c r="AD167" s="27"/>
      <c r="AE167" s="27"/>
      <c r="AF167" s="27"/>
      <c r="AG167" s="27"/>
      <c r="AH167" s="27"/>
      <c r="AI167" s="27"/>
    </row>
    <row r="168" spans="1:38" customHeight="1" ht="12">
      <c r="A168" s="27"/>
      <c r="B168" s="27"/>
      <c r="C168" s="27"/>
      <c r="D168" s="27"/>
      <c r="E168" s="27"/>
      <c r="F168" s="27"/>
      <c r="G168" s="27"/>
      <c r="H168" s="27"/>
      <c r="I168" s="27"/>
      <c r="J168" s="27"/>
      <c r="K168" s="27"/>
      <c r="L168" s="27"/>
      <c r="M168" s="27"/>
      <c r="N168" s="27"/>
      <c r="O168" s="27"/>
      <c r="P168" s="27"/>
      <c r="Q168" s="27"/>
      <c r="R168" s="27"/>
      <c r="S168" s="27"/>
      <c r="T168" s="27"/>
      <c r="U168" s="27"/>
      <c r="V168" s="27"/>
      <c r="W168" s="27"/>
      <c r="X168" s="27"/>
      <c r="Y168" s="27"/>
      <c r="Z168" s="27"/>
      <c r="AA168" s="27"/>
      <c r="AB168" s="27"/>
      <c r="AC168" s="27"/>
      <c r="AD168" s="27"/>
      <c r="AE168" s="27"/>
      <c r="AF168" s="27"/>
      <c r="AG168" s="27"/>
      <c r="AH168" s="27"/>
      <c r="AI168" s="27"/>
    </row>
    <row r="169" spans="1:38" customHeight="1" ht="12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7"/>
      <c r="W169" s="27"/>
      <c r="X169" s="27"/>
      <c r="Y169" s="27"/>
      <c r="Z169" s="27"/>
      <c r="AA169" s="27"/>
      <c r="AB169" s="27"/>
      <c r="AC169" s="27"/>
      <c r="AD169" s="27"/>
      <c r="AE169" s="27"/>
      <c r="AF169" s="27"/>
      <c r="AG169" s="27"/>
      <c r="AH169" s="27"/>
      <c r="AI169" s="27"/>
    </row>
    <row r="170" spans="1:38" customHeight="1" ht="12">
      <c r="A170" s="27"/>
      <c r="B170" s="27"/>
      <c r="C170" s="27"/>
      <c r="D170" s="27"/>
      <c r="E170" s="27"/>
      <c r="F170" s="27"/>
      <c r="G170" s="27"/>
      <c r="H170" s="27"/>
      <c r="I170" s="27"/>
      <c r="J170" s="27"/>
      <c r="K170" s="27"/>
      <c r="L170" s="27"/>
      <c r="M170" s="27"/>
      <c r="N170" s="27"/>
      <c r="O170" s="27"/>
      <c r="P170" s="27"/>
      <c r="Q170" s="27"/>
      <c r="R170" s="27"/>
      <c r="S170" s="27"/>
      <c r="T170" s="27"/>
      <c r="U170" s="27"/>
      <c r="V170" s="27"/>
      <c r="W170" s="27"/>
      <c r="X170" s="27"/>
      <c r="Y170" s="27"/>
      <c r="Z170" s="27"/>
      <c r="AA170" s="27"/>
      <c r="AB170" s="27"/>
      <c r="AC170" s="27"/>
      <c r="AD170" s="27"/>
      <c r="AE170" s="27"/>
      <c r="AF170" s="27"/>
      <c r="AG170" s="27"/>
      <c r="AH170" s="27"/>
      <c r="AI170" s="27"/>
    </row>
    <row r="171" spans="1:38" customHeight="1" ht="12">
      <c r="A171" s="27"/>
      <c r="B171" s="27"/>
      <c r="C171" s="27"/>
      <c r="D171" s="27"/>
      <c r="E171" s="27"/>
      <c r="F171" s="27"/>
      <c r="G171" s="27"/>
      <c r="H171" s="27"/>
      <c r="I171" s="27"/>
      <c r="J171" s="27"/>
      <c r="K171" s="27"/>
      <c r="L171" s="27"/>
      <c r="M171" s="27"/>
      <c r="N171" s="27"/>
      <c r="O171" s="27"/>
      <c r="P171" s="27"/>
      <c r="Q171" s="27"/>
      <c r="R171" s="27"/>
      <c r="S171" s="27"/>
      <c r="T171" s="27"/>
      <c r="U171" s="27"/>
      <c r="V171" s="27"/>
      <c r="W171" s="27"/>
      <c r="X171" s="27"/>
      <c r="Y171" s="27"/>
      <c r="Z171" s="27"/>
      <c r="AA171" s="27"/>
      <c r="AB171" s="27"/>
      <c r="AC171" s="27"/>
      <c r="AD171" s="27"/>
      <c r="AE171" s="27"/>
      <c r="AF171" s="27"/>
      <c r="AG171" s="27"/>
      <c r="AH171" s="27"/>
      <c r="AI171" s="27"/>
    </row>
    <row r="172" spans="1:38" customHeight="1" ht="12">
      <c r="A172" s="27"/>
      <c r="B172" s="27"/>
      <c r="C172" s="27"/>
      <c r="D172" s="27"/>
      <c r="E172" s="27"/>
      <c r="F172" s="27"/>
      <c r="G172" s="27"/>
      <c r="H172" s="27"/>
      <c r="I172" s="27"/>
      <c r="J172" s="27"/>
      <c r="K172" s="27"/>
      <c r="L172" s="27"/>
      <c r="M172" s="27"/>
      <c r="N172" s="27"/>
      <c r="O172" s="27"/>
      <c r="P172" s="27"/>
      <c r="Q172" s="27"/>
      <c r="R172" s="27"/>
      <c r="S172" s="27"/>
      <c r="T172" s="27"/>
      <c r="U172" s="27"/>
      <c r="V172" s="27"/>
      <c r="W172" s="27"/>
      <c r="X172" s="27"/>
      <c r="Y172" s="27"/>
      <c r="Z172" s="27"/>
      <c r="AA172" s="27"/>
      <c r="AB172" s="27"/>
      <c r="AC172" s="27"/>
      <c r="AD172" s="27"/>
      <c r="AE172" s="27"/>
      <c r="AF172" s="27"/>
      <c r="AG172" s="27"/>
      <c r="AH172" s="27"/>
      <c r="AI172" s="27"/>
    </row>
    <row r="173" spans="1:38" customHeight="1" ht="12">
      <c r="A173" s="27"/>
      <c r="B173" s="27"/>
      <c r="C173" s="27"/>
      <c r="D173" s="27"/>
      <c r="E173" s="27"/>
      <c r="F173" s="27"/>
      <c r="G173" s="27"/>
      <c r="H173" s="27"/>
      <c r="I173" s="27"/>
      <c r="J173" s="27"/>
      <c r="K173" s="27"/>
      <c r="L173" s="27"/>
      <c r="M173" s="27"/>
      <c r="N173" s="27"/>
      <c r="O173" s="27"/>
      <c r="P173" s="27"/>
      <c r="Q173" s="27"/>
      <c r="R173" s="27"/>
      <c r="S173" s="27"/>
      <c r="T173" s="27"/>
      <c r="U173" s="27"/>
      <c r="V173" s="27"/>
      <c r="W173" s="27"/>
      <c r="X173" s="27"/>
      <c r="Y173" s="27"/>
      <c r="Z173" s="27"/>
      <c r="AA173" s="27"/>
      <c r="AB173" s="27"/>
      <c r="AC173" s="27"/>
      <c r="AD173" s="27"/>
      <c r="AE173" s="27"/>
      <c r="AF173" s="27"/>
      <c r="AG173" s="27"/>
      <c r="AH173" s="27"/>
      <c r="AI173" s="27"/>
    </row>
    <row r="174" spans="1:38" customHeight="1" ht="12">
      <c r="A174" s="27"/>
      <c r="B174" s="27"/>
      <c r="C174" s="27"/>
      <c r="D174" s="27"/>
      <c r="E174" s="27"/>
      <c r="F174" s="27"/>
      <c r="G174" s="27"/>
      <c r="H174" s="27"/>
      <c r="I174" s="27"/>
      <c r="J174" s="27"/>
      <c r="K174" s="27"/>
      <c r="L174" s="27"/>
      <c r="M174" s="27"/>
      <c r="N174" s="27"/>
      <c r="O174" s="27"/>
      <c r="P174" s="27"/>
      <c r="Q174" s="27"/>
      <c r="R174" s="27"/>
      <c r="S174" s="27"/>
      <c r="T174" s="27"/>
      <c r="U174" s="27"/>
      <c r="V174" s="27"/>
      <c r="W174" s="27"/>
      <c r="X174" s="27"/>
      <c r="Y174" s="27"/>
      <c r="Z174" s="27"/>
      <c r="AA174" s="27"/>
      <c r="AB174" s="27"/>
      <c r="AC174" s="27"/>
      <c r="AD174" s="27"/>
      <c r="AE174" s="27"/>
      <c r="AF174" s="27"/>
      <c r="AG174" s="27"/>
      <c r="AH174" s="27"/>
      <c r="AI174" s="27"/>
    </row>
    <row r="175" spans="1:38" customHeight="1" ht="12">
      <c r="A175" s="27"/>
      <c r="B175" s="27"/>
      <c r="C175" s="27"/>
      <c r="D175" s="27"/>
      <c r="E175" s="27"/>
      <c r="F175" s="27"/>
      <c r="G175" s="27"/>
      <c r="H175" s="27"/>
      <c r="I175" s="27"/>
      <c r="J175" s="27"/>
      <c r="K175" s="27"/>
      <c r="L175" s="27"/>
      <c r="M175" s="27"/>
      <c r="N175" s="27"/>
      <c r="O175" s="27"/>
      <c r="P175" s="27"/>
      <c r="Q175" s="27"/>
      <c r="R175" s="27"/>
      <c r="S175" s="27"/>
      <c r="T175" s="27"/>
      <c r="U175" s="27"/>
      <c r="V175" s="27"/>
      <c r="W175" s="27"/>
      <c r="X175" s="27"/>
      <c r="Y175" s="27"/>
      <c r="Z175" s="27"/>
      <c r="AA175" s="27"/>
      <c r="AB175" s="27"/>
      <c r="AC175" s="27"/>
      <c r="AD175" s="27"/>
      <c r="AE175" s="27"/>
      <c r="AF175" s="27"/>
      <c r="AG175" s="27"/>
      <c r="AH175" s="27"/>
      <c r="AI175" s="27"/>
    </row>
    <row r="176" spans="1:38" customHeight="1" ht="12">
      <c r="A176" s="27"/>
      <c r="B176" s="27"/>
      <c r="C176" s="27"/>
      <c r="D176" s="27"/>
      <c r="E176" s="27"/>
      <c r="F176" s="27"/>
      <c r="G176" s="27"/>
      <c r="H176" s="27"/>
      <c r="I176" s="27"/>
      <c r="J176" s="27"/>
      <c r="K176" s="27"/>
      <c r="L176" s="27"/>
      <c r="M176" s="27"/>
      <c r="N176" s="27"/>
      <c r="O176" s="27"/>
      <c r="P176" s="27"/>
      <c r="Q176" s="27"/>
      <c r="R176" s="27"/>
      <c r="S176" s="27"/>
      <c r="T176" s="27"/>
      <c r="U176" s="27"/>
      <c r="V176" s="27"/>
      <c r="W176" s="27"/>
      <c r="X176" s="27"/>
      <c r="Y176" s="27"/>
      <c r="Z176" s="27"/>
      <c r="AA176" s="27"/>
      <c r="AB176" s="27"/>
      <c r="AC176" s="27"/>
      <c r="AD176" s="27"/>
      <c r="AE176" s="27"/>
      <c r="AF176" s="27"/>
      <c r="AG176" s="27"/>
      <c r="AH176" s="27"/>
      <c r="AI176" s="27"/>
    </row>
    <row r="177" spans="1:38" customHeight="1" ht="12">
      <c r="A177" s="27"/>
      <c r="B177" s="27"/>
      <c r="C177" s="27"/>
      <c r="D177" s="27"/>
      <c r="E177" s="27"/>
      <c r="F177" s="27"/>
      <c r="G177" s="27"/>
      <c r="H177" s="27"/>
      <c r="I177" s="27"/>
      <c r="J177" s="27"/>
      <c r="K177" s="27"/>
      <c r="L177" s="27"/>
      <c r="M177" s="27"/>
      <c r="N177" s="27"/>
      <c r="O177" s="27"/>
      <c r="P177" s="27"/>
      <c r="Q177" s="27"/>
      <c r="R177" s="27"/>
      <c r="S177" s="27"/>
      <c r="T177" s="27"/>
      <c r="U177" s="27"/>
      <c r="V177" s="27"/>
      <c r="W177" s="27"/>
      <c r="X177" s="27"/>
      <c r="Y177" s="27"/>
      <c r="Z177" s="27"/>
      <c r="AA177" s="27"/>
      <c r="AB177" s="27"/>
      <c r="AC177" s="27"/>
      <c r="AD177" s="27"/>
      <c r="AE177" s="27"/>
      <c r="AF177" s="27"/>
      <c r="AG177" s="27"/>
      <c r="AH177" s="27"/>
      <c r="AI177" s="27"/>
    </row>
    <row r="178" spans="1:38" customHeight="1" ht="12">
      <c r="A178" s="27"/>
      <c r="B178" s="27"/>
      <c r="C178" s="27"/>
      <c r="D178" s="27"/>
      <c r="E178" s="27"/>
      <c r="F178" s="27"/>
      <c r="G178" s="27"/>
      <c r="H178" s="27"/>
      <c r="I178" s="27"/>
      <c r="J178" s="27"/>
      <c r="K178" s="27"/>
      <c r="L178" s="27"/>
      <c r="M178" s="27"/>
      <c r="N178" s="27"/>
      <c r="O178" s="27"/>
      <c r="P178" s="27"/>
      <c r="Q178" s="27"/>
      <c r="R178" s="27"/>
      <c r="S178" s="27"/>
      <c r="T178" s="27"/>
      <c r="U178" s="27"/>
      <c r="V178" s="27"/>
      <c r="W178" s="27"/>
      <c r="X178" s="27"/>
      <c r="Y178" s="27"/>
      <c r="Z178" s="27"/>
      <c r="AA178" s="27"/>
      <c r="AB178" s="27"/>
      <c r="AC178" s="27"/>
      <c r="AD178" s="27"/>
      <c r="AE178" s="27"/>
      <c r="AF178" s="27"/>
      <c r="AG178" s="27"/>
      <c r="AH178" s="27"/>
      <c r="AI178" s="27"/>
    </row>
    <row r="179" spans="1:38" customHeight="1" ht="12">
      <c r="A179" s="27"/>
      <c r="B179" s="27"/>
      <c r="C179" s="27"/>
      <c r="D179" s="27"/>
      <c r="E179" s="27"/>
      <c r="F179" s="27"/>
      <c r="G179" s="27"/>
      <c r="H179" s="27"/>
      <c r="I179" s="27"/>
      <c r="J179" s="27"/>
      <c r="K179" s="27"/>
      <c r="L179" s="27"/>
      <c r="M179" s="27"/>
      <c r="N179" s="27"/>
      <c r="O179" s="27"/>
      <c r="P179" s="27"/>
      <c r="Q179" s="27"/>
      <c r="R179" s="27"/>
      <c r="S179" s="27"/>
      <c r="T179" s="27"/>
      <c r="U179" s="27"/>
      <c r="V179" s="27"/>
      <c r="W179" s="27"/>
      <c r="X179" s="27"/>
      <c r="Y179" s="27"/>
      <c r="Z179" s="27"/>
      <c r="AA179" s="27"/>
      <c r="AB179" s="27"/>
      <c r="AC179" s="27"/>
      <c r="AD179" s="27"/>
      <c r="AE179" s="27"/>
      <c r="AF179" s="27"/>
      <c r="AG179" s="27"/>
      <c r="AH179" s="27"/>
      <c r="AI179" s="27"/>
    </row>
    <row r="180" spans="1:38" customHeight="1" ht="12">
      <c r="A180" s="27"/>
      <c r="B180" s="27"/>
      <c r="C180" s="27"/>
      <c r="D180" s="27"/>
      <c r="E180" s="27"/>
      <c r="F180" s="27"/>
      <c r="G180" s="27"/>
      <c r="H180" s="27"/>
      <c r="I180" s="27"/>
      <c r="J180" s="27"/>
      <c r="K180" s="27"/>
      <c r="L180" s="27"/>
      <c r="M180" s="27"/>
      <c r="N180" s="27"/>
      <c r="O180" s="27"/>
      <c r="P180" s="27"/>
      <c r="Q180" s="27"/>
      <c r="R180" s="27"/>
      <c r="S180" s="27"/>
      <c r="T180" s="27"/>
      <c r="U180" s="27"/>
      <c r="V180" s="27"/>
      <c r="W180" s="27"/>
      <c r="X180" s="27"/>
      <c r="Y180" s="27"/>
      <c r="Z180" s="27"/>
      <c r="AA180" s="27"/>
      <c r="AB180" s="27"/>
      <c r="AC180" s="27"/>
      <c r="AD180" s="27"/>
      <c r="AE180" s="27"/>
      <c r="AF180" s="27"/>
      <c r="AG180" s="27"/>
      <c r="AH180" s="27"/>
      <c r="AI180" s="27"/>
    </row>
    <row r="181" spans="1:38" customHeight="1" ht="12">
      <c r="A181" s="27"/>
      <c r="B181" s="27"/>
      <c r="C181" s="27"/>
      <c r="D181" s="27"/>
      <c r="E181" s="27"/>
      <c r="F181" s="27"/>
      <c r="G181" s="27"/>
      <c r="H181" s="27"/>
      <c r="I181" s="27"/>
      <c r="J181" s="27"/>
      <c r="K181" s="27"/>
      <c r="L181" s="27"/>
      <c r="M181" s="27"/>
      <c r="N181" s="27"/>
      <c r="O181" s="27"/>
      <c r="P181" s="27"/>
      <c r="Q181" s="27"/>
      <c r="R181" s="27"/>
      <c r="S181" s="27"/>
      <c r="T181" s="27"/>
      <c r="U181" s="27"/>
      <c r="V181" s="27"/>
      <c r="W181" s="27"/>
      <c r="X181" s="27"/>
      <c r="Y181" s="27"/>
      <c r="Z181" s="27"/>
      <c r="AA181" s="27"/>
      <c r="AB181" s="27"/>
      <c r="AC181" s="27"/>
      <c r="AD181" s="27"/>
      <c r="AE181" s="27"/>
      <c r="AF181" s="27"/>
      <c r="AG181" s="27"/>
      <c r="AH181" s="27"/>
      <c r="AI181" s="27"/>
    </row>
    <row r="182" spans="1:38" customHeight="1" ht="12">
      <c r="A182" s="27"/>
      <c r="B182" s="27"/>
      <c r="C182" s="27"/>
      <c r="D182" s="27"/>
      <c r="E182" s="27"/>
      <c r="F182" s="27"/>
      <c r="G182" s="27"/>
      <c r="H182" s="27"/>
      <c r="I182" s="27"/>
      <c r="J182" s="27"/>
      <c r="K182" s="27"/>
      <c r="L182" s="27"/>
      <c r="M182" s="27"/>
      <c r="N182" s="27"/>
      <c r="O182" s="27"/>
      <c r="P182" s="27"/>
      <c r="Q182" s="27"/>
      <c r="R182" s="27"/>
      <c r="S182" s="27"/>
      <c r="T182" s="27"/>
      <c r="U182" s="27"/>
      <c r="V182" s="27"/>
      <c r="W182" s="27"/>
      <c r="X182" s="27"/>
      <c r="Y182" s="27"/>
      <c r="Z182" s="27"/>
      <c r="AA182" s="27"/>
      <c r="AB182" s="27"/>
      <c r="AC182" s="27"/>
      <c r="AD182" s="27"/>
      <c r="AE182" s="27"/>
      <c r="AF182" s="27"/>
      <c r="AG182" s="27"/>
      <c r="AH182" s="27"/>
      <c r="AI182" s="27"/>
    </row>
    <row r="183" spans="1:38" customHeight="1" ht="12">
      <c r="A183" s="27"/>
      <c r="B183" s="27"/>
      <c r="C183" s="27"/>
      <c r="D183" s="27"/>
      <c r="E183" s="27"/>
      <c r="F183" s="27"/>
      <c r="G183" s="27"/>
      <c r="H183" s="27"/>
      <c r="I183" s="27"/>
      <c r="J183" s="27"/>
      <c r="K183" s="27"/>
      <c r="L183" s="27"/>
      <c r="M183" s="27"/>
      <c r="N183" s="27"/>
      <c r="O183" s="27"/>
      <c r="P183" s="27"/>
      <c r="Q183" s="27"/>
      <c r="R183" s="27"/>
      <c r="S183" s="27"/>
      <c r="T183" s="27"/>
      <c r="U183" s="27"/>
      <c r="V183" s="27"/>
      <c r="W183" s="27"/>
      <c r="X183" s="27"/>
      <c r="Y183" s="27"/>
      <c r="Z183" s="27"/>
      <c r="AA183" s="27"/>
      <c r="AB183" s="27"/>
      <c r="AC183" s="27"/>
      <c r="AD183" s="27"/>
      <c r="AE183" s="27"/>
      <c r="AF183" s="27"/>
      <c r="AG183" s="27"/>
      <c r="AH183" s="27"/>
      <c r="AI183" s="27"/>
    </row>
    <row r="184" spans="1:38" customHeight="1" ht="12">
      <c r="A184" s="27"/>
      <c r="B184" s="27"/>
      <c r="C184" s="27"/>
      <c r="D184" s="27"/>
      <c r="E184" s="27"/>
      <c r="F184" s="27"/>
      <c r="G184" s="27"/>
      <c r="H184" s="27"/>
      <c r="I184" s="27"/>
      <c r="J184" s="27"/>
      <c r="K184" s="27"/>
      <c r="L184" s="27"/>
      <c r="M184" s="27"/>
      <c r="N184" s="27"/>
      <c r="O184" s="27"/>
      <c r="P184" s="27"/>
      <c r="Q184" s="27"/>
      <c r="R184" s="27"/>
      <c r="S184" s="27"/>
      <c r="T184" s="27"/>
      <c r="U184" s="27"/>
      <c r="V184" s="27"/>
      <c r="W184" s="27"/>
      <c r="X184" s="27"/>
      <c r="Y184" s="27"/>
      <c r="Z184" s="27"/>
      <c r="AA184" s="27"/>
      <c r="AB184" s="27"/>
      <c r="AC184" s="27"/>
      <c r="AD184" s="27"/>
      <c r="AE184" s="27"/>
      <c r="AF184" s="27"/>
      <c r="AG184" s="27"/>
      <c r="AH184" s="27"/>
      <c r="AI184" s="27"/>
    </row>
    <row r="185" spans="1:38" customHeight="1" ht="12">
      <c r="A185" s="27"/>
      <c r="B185" s="27"/>
      <c r="C185" s="27"/>
      <c r="D185" s="27"/>
      <c r="E185" s="27"/>
      <c r="F185" s="27"/>
      <c r="G185" s="27"/>
      <c r="H185" s="27"/>
      <c r="I185" s="27"/>
      <c r="J185" s="27"/>
      <c r="K185" s="27"/>
      <c r="L185" s="27"/>
      <c r="M185" s="27"/>
      <c r="N185" s="27"/>
      <c r="O185" s="27"/>
      <c r="P185" s="27"/>
      <c r="Q185" s="27"/>
      <c r="R185" s="27"/>
      <c r="S185" s="27"/>
      <c r="T185" s="27"/>
      <c r="U185" s="27"/>
      <c r="V185" s="27"/>
      <c r="W185" s="27"/>
      <c r="X185" s="27"/>
      <c r="Y185" s="27"/>
      <c r="Z185" s="27"/>
      <c r="AA185" s="27"/>
      <c r="AB185" s="27"/>
      <c r="AC185" s="27"/>
      <c r="AD185" s="27"/>
      <c r="AE185" s="27"/>
      <c r="AF185" s="27"/>
      <c r="AG185" s="27"/>
      <c r="AH185" s="27"/>
      <c r="AI185" s="27"/>
    </row>
    <row r="186" spans="1:38" customHeight="1" ht="12">
      <c r="A186" s="27"/>
      <c r="B186" s="27"/>
      <c r="C186" s="27"/>
      <c r="D186" s="27"/>
      <c r="E186" s="27"/>
      <c r="F186" s="27"/>
      <c r="G186" s="27"/>
      <c r="H186" s="27"/>
      <c r="I186" s="27"/>
      <c r="J186" s="27"/>
      <c r="K186" s="27"/>
      <c r="L186" s="27"/>
      <c r="M186" s="27"/>
      <c r="N186" s="27"/>
      <c r="O186" s="27"/>
      <c r="P186" s="27"/>
      <c r="Q186" s="27"/>
      <c r="R186" s="27"/>
      <c r="S186" s="27"/>
      <c r="T186" s="27"/>
      <c r="U186" s="27"/>
      <c r="V186" s="27"/>
      <c r="W186" s="27"/>
      <c r="X186" s="27"/>
      <c r="Y186" s="27"/>
      <c r="Z186" s="27"/>
      <c r="AA186" s="27"/>
      <c r="AB186" s="27"/>
      <c r="AC186" s="27"/>
      <c r="AD186" s="27"/>
      <c r="AE186" s="27"/>
      <c r="AF186" s="27"/>
      <c r="AG186" s="27"/>
      <c r="AH186" s="27"/>
      <c r="AI186" s="27"/>
    </row>
    <row r="187" spans="1:38" customHeight="1" ht="12">
      <c r="A187" s="27"/>
      <c r="B187" s="27"/>
      <c r="C187" s="27"/>
      <c r="D187" s="27"/>
      <c r="E187" s="27"/>
      <c r="F187" s="27"/>
      <c r="G187" s="27"/>
      <c r="H187" s="27"/>
      <c r="I187" s="27"/>
      <c r="J187" s="27"/>
      <c r="K187" s="27"/>
      <c r="L187" s="27"/>
      <c r="M187" s="27"/>
      <c r="N187" s="27"/>
      <c r="O187" s="27"/>
      <c r="P187" s="27"/>
      <c r="Q187" s="27"/>
      <c r="R187" s="27"/>
      <c r="S187" s="27"/>
      <c r="T187" s="27"/>
      <c r="U187" s="27"/>
      <c r="V187" s="27"/>
      <c r="W187" s="27"/>
      <c r="X187" s="27"/>
      <c r="Y187" s="27"/>
      <c r="Z187" s="27"/>
      <c r="AA187" s="27"/>
      <c r="AB187" s="27"/>
      <c r="AC187" s="27"/>
      <c r="AD187" s="27"/>
      <c r="AE187" s="27"/>
      <c r="AF187" s="27"/>
      <c r="AG187" s="27"/>
      <c r="AH187" s="27"/>
      <c r="AI187" s="27"/>
    </row>
    <row r="188" spans="1:38" customHeight="1" ht="12">
      <c r="A188" s="27"/>
      <c r="B188" s="27"/>
      <c r="C188" s="27"/>
      <c r="D188" s="27"/>
      <c r="E188" s="27"/>
      <c r="F188" s="27"/>
      <c r="G188" s="27"/>
      <c r="H188" s="27"/>
      <c r="I188" s="27"/>
      <c r="J188" s="27"/>
      <c r="K188" s="27"/>
      <c r="L188" s="27"/>
      <c r="M188" s="27"/>
      <c r="N188" s="27"/>
      <c r="O188" s="27"/>
      <c r="P188" s="27"/>
      <c r="Q188" s="27"/>
      <c r="R188" s="27"/>
      <c r="S188" s="27"/>
      <c r="T188" s="27"/>
      <c r="U188" s="27"/>
      <c r="V188" s="27"/>
      <c r="W188" s="27"/>
      <c r="X188" s="27"/>
      <c r="Y188" s="27"/>
      <c r="Z188" s="27"/>
      <c r="AA188" s="27"/>
      <c r="AB188" s="27"/>
      <c r="AC188" s="27"/>
      <c r="AD188" s="27"/>
      <c r="AE188" s="27"/>
      <c r="AF188" s="27"/>
      <c r="AG188" s="27"/>
      <c r="AH188" s="27"/>
      <c r="AI188" s="27"/>
    </row>
    <row r="189" spans="1:38" customHeight="1" ht="12">
      <c r="A189" s="27"/>
      <c r="B189" s="27"/>
      <c r="C189" s="27"/>
      <c r="D189" s="27"/>
      <c r="E189" s="27"/>
      <c r="F189" s="27"/>
      <c r="G189" s="27"/>
      <c r="H189" s="27"/>
      <c r="I189" s="27"/>
      <c r="J189" s="27"/>
      <c r="K189" s="27"/>
      <c r="L189" s="27"/>
      <c r="M189" s="27"/>
      <c r="N189" s="27"/>
      <c r="O189" s="27"/>
      <c r="P189" s="27"/>
      <c r="Q189" s="27"/>
      <c r="R189" s="27"/>
      <c r="S189" s="27"/>
      <c r="T189" s="27"/>
      <c r="U189" s="27"/>
      <c r="V189" s="27"/>
      <c r="W189" s="27"/>
      <c r="X189" s="27"/>
      <c r="Y189" s="27"/>
      <c r="Z189" s="27"/>
      <c r="AA189" s="27"/>
      <c r="AB189" s="27"/>
      <c r="AC189" s="27"/>
      <c r="AD189" s="27"/>
      <c r="AE189" s="27"/>
      <c r="AF189" s="27"/>
      <c r="AG189" s="27"/>
      <c r="AH189" s="27"/>
      <c r="AI189" s="27"/>
    </row>
    <row r="190" spans="1:38" customHeight="1" ht="12">
      <c r="A190" s="27"/>
      <c r="B190" s="27"/>
      <c r="C190" s="27"/>
      <c r="D190" s="27"/>
      <c r="E190" s="27"/>
      <c r="F190" s="27"/>
      <c r="G190" s="27"/>
      <c r="H190" s="27"/>
      <c r="I190" s="27"/>
      <c r="J190" s="27"/>
      <c r="K190" s="27"/>
      <c r="L190" s="27"/>
      <c r="M190" s="27"/>
      <c r="N190" s="27"/>
      <c r="O190" s="27"/>
      <c r="P190" s="27"/>
      <c r="Q190" s="27"/>
      <c r="R190" s="27"/>
      <c r="S190" s="27"/>
      <c r="T190" s="27"/>
      <c r="U190" s="27"/>
      <c r="V190" s="27"/>
      <c r="W190" s="27"/>
      <c r="X190" s="27"/>
      <c r="Y190" s="27"/>
      <c r="Z190" s="27"/>
      <c r="AA190" s="27"/>
      <c r="AB190" s="27"/>
      <c r="AC190" s="27"/>
      <c r="AD190" s="27"/>
      <c r="AE190" s="27"/>
      <c r="AF190" s="27"/>
      <c r="AG190" s="27"/>
      <c r="AH190" s="27"/>
      <c r="AI190" s="27"/>
    </row>
    <row r="191" spans="1:38" customHeight="1" ht="12">
      <c r="A191" s="27"/>
      <c r="B191" s="27"/>
      <c r="C191" s="27"/>
      <c r="D191" s="27"/>
      <c r="E191" s="27"/>
      <c r="F191" s="27"/>
      <c r="G191" s="27"/>
      <c r="H191" s="27"/>
      <c r="I191" s="27"/>
      <c r="J191" s="27"/>
      <c r="K191" s="27"/>
      <c r="L191" s="27"/>
      <c r="M191" s="27"/>
      <c r="N191" s="27"/>
      <c r="O191" s="27"/>
      <c r="P191" s="27"/>
      <c r="Q191" s="27"/>
      <c r="R191" s="27"/>
      <c r="S191" s="27"/>
      <c r="T191" s="27"/>
      <c r="U191" s="27"/>
      <c r="V191" s="27"/>
      <c r="W191" s="27"/>
      <c r="X191" s="27"/>
      <c r="Y191" s="27"/>
      <c r="Z191" s="27"/>
      <c r="AA191" s="27"/>
      <c r="AB191" s="27"/>
      <c r="AC191" s="27"/>
      <c r="AD191" s="27"/>
      <c r="AE191" s="27"/>
      <c r="AF191" s="27"/>
      <c r="AG191" s="27"/>
      <c r="AH191" s="27"/>
      <c r="AI191" s="27"/>
    </row>
    <row r="192" spans="1:38" customHeight="1" ht="12">
      <c r="A192" s="27"/>
      <c r="B192" s="27"/>
      <c r="C192" s="27"/>
      <c r="D192" s="27"/>
      <c r="E192" s="27"/>
      <c r="F192" s="27"/>
      <c r="G192" s="27"/>
      <c r="H192" s="27"/>
      <c r="I192" s="27"/>
      <c r="J192" s="27"/>
      <c r="K192" s="27"/>
      <c r="L192" s="27"/>
      <c r="M192" s="27"/>
      <c r="N192" s="27"/>
      <c r="O192" s="27"/>
      <c r="P192" s="27"/>
      <c r="Q192" s="27"/>
      <c r="R192" s="27"/>
      <c r="S192" s="27"/>
      <c r="T192" s="27"/>
      <c r="U192" s="27"/>
      <c r="V192" s="27"/>
      <c r="W192" s="27"/>
      <c r="X192" s="27"/>
      <c r="Y192" s="27"/>
      <c r="Z192" s="27"/>
      <c r="AA192" s="27"/>
      <c r="AB192" s="27"/>
      <c r="AC192" s="27"/>
      <c r="AD192" s="27"/>
      <c r="AE192" s="27"/>
      <c r="AF192" s="27"/>
      <c r="AG192" s="27"/>
      <c r="AH192" s="27"/>
      <c r="AI192" s="27"/>
    </row>
    <row r="193" spans="1:38" customHeight="1" ht="12">
      <c r="A193" s="27"/>
      <c r="B193" s="27"/>
      <c r="C193" s="27"/>
      <c r="D193" s="27"/>
      <c r="E193" s="27"/>
      <c r="F193" s="27"/>
      <c r="G193" s="27"/>
      <c r="H193" s="27"/>
      <c r="I193" s="27"/>
      <c r="J193" s="27"/>
      <c r="K193" s="27"/>
      <c r="L193" s="27"/>
      <c r="M193" s="27"/>
      <c r="N193" s="27"/>
      <c r="O193" s="27"/>
      <c r="P193" s="27"/>
      <c r="Q193" s="27"/>
      <c r="R193" s="27"/>
      <c r="S193" s="27"/>
      <c r="T193" s="27"/>
      <c r="U193" s="27"/>
      <c r="V193" s="27"/>
      <c r="W193" s="27"/>
      <c r="X193" s="27"/>
      <c r="Y193" s="27"/>
      <c r="Z193" s="27"/>
      <c r="AA193" s="27"/>
      <c r="AB193" s="27"/>
      <c r="AC193" s="27"/>
      <c r="AD193" s="27"/>
      <c r="AE193" s="27"/>
      <c r="AF193" s="27"/>
      <c r="AG193" s="27"/>
      <c r="AH193" s="27"/>
      <c r="AI193" s="27"/>
    </row>
    <row r="194" spans="1:38" customHeight="1" ht="12">
      <c r="A194" s="27"/>
      <c r="B194" s="27"/>
      <c r="C194" s="27"/>
      <c r="D194" s="27"/>
      <c r="E194" s="27"/>
      <c r="F194" s="27"/>
      <c r="G194" s="27"/>
      <c r="H194" s="27"/>
      <c r="I194" s="27"/>
      <c r="J194" s="27"/>
      <c r="K194" s="27"/>
      <c r="L194" s="27"/>
      <c r="M194" s="27"/>
      <c r="N194" s="27"/>
      <c r="O194" s="27"/>
      <c r="P194" s="27"/>
      <c r="Q194" s="27"/>
      <c r="R194" s="27"/>
      <c r="S194" s="27"/>
      <c r="T194" s="27"/>
      <c r="U194" s="27"/>
      <c r="V194" s="27"/>
      <c r="W194" s="27"/>
      <c r="X194" s="27"/>
      <c r="Y194" s="27"/>
      <c r="Z194" s="27"/>
      <c r="AA194" s="27"/>
      <c r="AB194" s="27"/>
      <c r="AC194" s="27"/>
      <c r="AD194" s="27"/>
      <c r="AE194" s="27"/>
      <c r="AF194" s="27"/>
      <c r="AG194" s="27"/>
      <c r="AH194" s="27"/>
      <c r="AI194" s="27"/>
    </row>
    <row r="195" spans="1:38" customHeight="1" ht="12">
      <c r="A195" s="27"/>
      <c r="B195" s="27"/>
      <c r="C195" s="27"/>
      <c r="D195" s="27"/>
      <c r="E195" s="27"/>
      <c r="F195" s="27"/>
      <c r="G195" s="27"/>
      <c r="H195" s="27"/>
      <c r="I195" s="27"/>
      <c r="J195" s="27"/>
      <c r="K195" s="27"/>
      <c r="L195" s="27"/>
      <c r="M195" s="27"/>
      <c r="N195" s="27"/>
      <c r="O195" s="27"/>
      <c r="P195" s="27"/>
      <c r="Q195" s="27"/>
      <c r="R195" s="27"/>
      <c r="S195" s="27"/>
      <c r="T195" s="27"/>
      <c r="U195" s="27"/>
      <c r="V195" s="27"/>
      <c r="W195" s="27"/>
      <c r="X195" s="27"/>
      <c r="Y195" s="27"/>
      <c r="Z195" s="27"/>
      <c r="AA195" s="27"/>
      <c r="AB195" s="27"/>
      <c r="AC195" s="27"/>
      <c r="AD195" s="27"/>
      <c r="AE195" s="27"/>
      <c r="AF195" s="27"/>
      <c r="AG195" s="27"/>
      <c r="AH195" s="27"/>
      <c r="AI195" s="27"/>
    </row>
    <row r="196" spans="1:38" customHeight="1" ht="12">
      <c r="A196" s="27"/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7"/>
      <c r="O196" s="27"/>
      <c r="P196" s="27"/>
      <c r="Q196" s="27"/>
      <c r="R196" s="27"/>
      <c r="S196" s="27"/>
      <c r="T196" s="27"/>
      <c r="U196" s="27"/>
      <c r="V196" s="27"/>
      <c r="W196" s="27"/>
      <c r="X196" s="27"/>
      <c r="Y196" s="27"/>
      <c r="Z196" s="27"/>
      <c r="AA196" s="27"/>
      <c r="AB196" s="27"/>
      <c r="AC196" s="27"/>
      <c r="AD196" s="27"/>
      <c r="AE196" s="27"/>
      <c r="AF196" s="27"/>
      <c r="AG196" s="27"/>
      <c r="AH196" s="27"/>
      <c r="AI196" s="27"/>
    </row>
    <row r="197" spans="1:38" customHeight="1" ht="12">
      <c r="A197" s="27"/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  <c r="P197" s="27"/>
      <c r="Q197" s="27"/>
      <c r="R197" s="27"/>
      <c r="S197" s="27"/>
      <c r="T197" s="27"/>
      <c r="U197" s="27"/>
      <c r="V197" s="27"/>
      <c r="W197" s="27"/>
      <c r="X197" s="27"/>
      <c r="Y197" s="27"/>
      <c r="Z197" s="27"/>
      <c r="AA197" s="27"/>
      <c r="AB197" s="27"/>
      <c r="AC197" s="27"/>
      <c r="AD197" s="27"/>
      <c r="AE197" s="27"/>
      <c r="AF197" s="27"/>
      <c r="AG197" s="27"/>
      <c r="AH197" s="27"/>
      <c r="AI197" s="27"/>
    </row>
    <row r="198" spans="1:38" customHeight="1" ht="12">
      <c r="A198" s="27"/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7"/>
      <c r="O198" s="27"/>
      <c r="P198" s="27"/>
      <c r="Q198" s="27"/>
      <c r="R198" s="27"/>
      <c r="S198" s="27"/>
      <c r="T198" s="27"/>
      <c r="U198" s="27"/>
      <c r="V198" s="27"/>
      <c r="W198" s="27"/>
      <c r="X198" s="27"/>
      <c r="Y198" s="27"/>
      <c r="Z198" s="27"/>
      <c r="AA198" s="27"/>
      <c r="AB198" s="27"/>
      <c r="AC198" s="27"/>
      <c r="AD198" s="27"/>
      <c r="AE198" s="27"/>
      <c r="AF198" s="27"/>
      <c r="AG198" s="27"/>
      <c r="AH198" s="27"/>
      <c r="AI198" s="27"/>
    </row>
    <row r="199" spans="1:38" customHeight="1" ht="12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  <c r="P199" s="27"/>
      <c r="Q199" s="27"/>
      <c r="R199" s="27"/>
      <c r="S199" s="27"/>
      <c r="T199" s="27"/>
      <c r="U199" s="27"/>
      <c r="V199" s="27"/>
      <c r="W199" s="27"/>
      <c r="X199" s="27"/>
      <c r="Y199" s="27"/>
      <c r="Z199" s="27"/>
      <c r="AA199" s="27"/>
      <c r="AB199" s="27"/>
      <c r="AC199" s="27"/>
      <c r="AD199" s="27"/>
      <c r="AE199" s="27"/>
      <c r="AF199" s="27"/>
      <c r="AG199" s="27"/>
      <c r="AH199" s="27"/>
      <c r="AI199" s="27"/>
    </row>
    <row r="200" spans="1:38" customHeight="1" ht="12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  <c r="P200" s="27"/>
      <c r="Q200" s="27"/>
      <c r="R200" s="27"/>
      <c r="S200" s="27"/>
      <c r="T200" s="27"/>
      <c r="U200" s="27"/>
      <c r="V200" s="27"/>
      <c r="W200" s="27"/>
      <c r="X200" s="27"/>
      <c r="Y200" s="27"/>
      <c r="Z200" s="27"/>
      <c r="AA200" s="27"/>
      <c r="AB200" s="27"/>
      <c r="AC200" s="27"/>
      <c r="AD200" s="27"/>
      <c r="AE200" s="27"/>
      <c r="AF200" s="27"/>
      <c r="AG200" s="27"/>
      <c r="AH200" s="27"/>
      <c r="AI200" s="27"/>
    </row>
    <row r="201" spans="1:38" customHeight="1" ht="12">
      <c r="A201" s="27"/>
      <c r="B201" s="27"/>
      <c r="C201" s="27"/>
      <c r="D201" s="27"/>
      <c r="E201" s="27"/>
      <c r="F201" s="27"/>
      <c r="G201" s="27"/>
      <c r="H201" s="27"/>
      <c r="I201" s="27"/>
      <c r="J201" s="27"/>
      <c r="K201" s="27"/>
      <c r="L201" s="27"/>
      <c r="M201" s="27"/>
      <c r="N201" s="27"/>
      <c r="O201" s="27"/>
      <c r="P201" s="27"/>
      <c r="Q201" s="27"/>
      <c r="R201" s="27"/>
      <c r="S201" s="27"/>
      <c r="T201" s="27"/>
      <c r="U201" s="27"/>
      <c r="V201" s="27"/>
      <c r="W201" s="27"/>
      <c r="X201" s="27"/>
      <c r="Y201" s="27"/>
      <c r="Z201" s="27"/>
      <c r="AA201" s="27"/>
      <c r="AB201" s="27"/>
      <c r="AC201" s="27"/>
      <c r="AD201" s="27"/>
      <c r="AE201" s="27"/>
      <c r="AF201" s="27"/>
      <c r="AG201" s="27"/>
      <c r="AH201" s="27"/>
      <c r="AI201" s="27"/>
    </row>
    <row r="202" spans="1:38" customHeight="1" ht="12">
      <c r="A202" s="27"/>
      <c r="B202" s="27"/>
      <c r="C202" s="27"/>
      <c r="D202" s="27"/>
      <c r="E202" s="27"/>
      <c r="F202" s="27"/>
      <c r="G202" s="27"/>
      <c r="H202" s="27"/>
      <c r="I202" s="27"/>
      <c r="J202" s="27"/>
      <c r="K202" s="27"/>
      <c r="L202" s="27"/>
      <c r="M202" s="27"/>
      <c r="N202" s="27"/>
      <c r="O202" s="27"/>
      <c r="P202" s="27"/>
      <c r="Q202" s="27"/>
      <c r="R202" s="27"/>
      <c r="S202" s="27"/>
      <c r="T202" s="27"/>
      <c r="U202" s="27"/>
      <c r="V202" s="27"/>
      <c r="W202" s="27"/>
      <c r="X202" s="27"/>
      <c r="Y202" s="27"/>
      <c r="Z202" s="27"/>
      <c r="AA202" s="27"/>
      <c r="AB202" s="27"/>
      <c r="AC202" s="27"/>
      <c r="AD202" s="27"/>
      <c r="AE202" s="27"/>
      <c r="AF202" s="27"/>
      <c r="AG202" s="27"/>
      <c r="AH202" s="27"/>
      <c r="AI202" s="27"/>
    </row>
    <row r="203" spans="1:38" customHeight="1" ht="12">
      <c r="A203" s="27"/>
      <c r="B203" s="27"/>
      <c r="C203" s="27"/>
      <c r="D203" s="27"/>
      <c r="E203" s="27"/>
      <c r="F203" s="27"/>
      <c r="G203" s="27"/>
      <c r="H203" s="27"/>
      <c r="I203" s="27"/>
      <c r="J203" s="27"/>
      <c r="K203" s="27"/>
      <c r="L203" s="27"/>
      <c r="M203" s="27"/>
      <c r="N203" s="27"/>
      <c r="O203" s="27"/>
      <c r="P203" s="27"/>
      <c r="Q203" s="27"/>
      <c r="R203" s="27"/>
      <c r="S203" s="27"/>
      <c r="T203" s="27"/>
      <c r="U203" s="27"/>
      <c r="V203" s="27"/>
      <c r="W203" s="27"/>
      <c r="X203" s="27"/>
      <c r="Y203" s="27"/>
      <c r="Z203" s="27"/>
      <c r="AA203" s="27"/>
      <c r="AB203" s="27"/>
      <c r="AC203" s="27"/>
      <c r="AD203" s="27"/>
      <c r="AE203" s="27"/>
      <c r="AF203" s="27"/>
      <c r="AG203" s="27"/>
      <c r="AH203" s="27"/>
      <c r="AI203" s="27"/>
    </row>
    <row r="204" spans="1:38" customHeight="1" ht="12">
      <c r="A204" s="27"/>
      <c r="B204" s="27"/>
      <c r="C204" s="27"/>
      <c r="D204" s="27"/>
      <c r="E204" s="27"/>
      <c r="F204" s="27"/>
      <c r="G204" s="27"/>
      <c r="H204" s="27"/>
      <c r="I204" s="27"/>
      <c r="J204" s="27"/>
      <c r="K204" s="27"/>
      <c r="L204" s="27"/>
      <c r="M204" s="27"/>
      <c r="N204" s="27"/>
      <c r="O204" s="27"/>
      <c r="P204" s="27"/>
      <c r="Q204" s="27"/>
      <c r="R204" s="27"/>
      <c r="S204" s="27"/>
      <c r="T204" s="27"/>
      <c r="U204" s="27"/>
      <c r="V204" s="27"/>
      <c r="W204" s="27"/>
      <c r="X204" s="27"/>
      <c r="Y204" s="27"/>
      <c r="Z204" s="27"/>
      <c r="AA204" s="27"/>
      <c r="AB204" s="27"/>
      <c r="AC204" s="27"/>
      <c r="AD204" s="27"/>
      <c r="AE204" s="27"/>
      <c r="AF204" s="27"/>
      <c r="AG204" s="27"/>
      <c r="AH204" s="27"/>
      <c r="AI204" s="27"/>
    </row>
    <row r="205" spans="1:38" customHeight="1" ht="12">
      <c r="A205" s="27"/>
      <c r="B205" s="27"/>
      <c r="C205" s="27"/>
      <c r="D205" s="27"/>
      <c r="E205" s="27"/>
      <c r="F205" s="27"/>
      <c r="G205" s="27"/>
      <c r="H205" s="27"/>
      <c r="I205" s="27"/>
      <c r="J205" s="27"/>
      <c r="K205" s="27"/>
      <c r="L205" s="27"/>
      <c r="M205" s="27"/>
      <c r="N205" s="27"/>
      <c r="O205" s="27"/>
      <c r="P205" s="27"/>
      <c r="Q205" s="27"/>
      <c r="R205" s="27"/>
      <c r="S205" s="27"/>
      <c r="T205" s="27"/>
      <c r="U205" s="27"/>
      <c r="V205" s="27"/>
      <c r="W205" s="27"/>
      <c r="X205" s="27"/>
      <c r="Y205" s="27"/>
      <c r="Z205" s="27"/>
      <c r="AA205" s="27"/>
      <c r="AB205" s="27"/>
      <c r="AC205" s="27"/>
      <c r="AD205" s="27"/>
      <c r="AE205" s="27"/>
      <c r="AF205" s="27"/>
      <c r="AG205" s="27"/>
      <c r="AH205" s="27"/>
      <c r="AI205" s="27"/>
    </row>
    <row r="206" spans="1:38" customHeight="1" ht="12">
      <c r="A206" s="27"/>
      <c r="B206" s="27"/>
      <c r="C206" s="27"/>
      <c r="D206" s="27"/>
      <c r="E206" s="27"/>
      <c r="F206" s="27"/>
      <c r="G206" s="27"/>
      <c r="H206" s="27"/>
      <c r="I206" s="27"/>
      <c r="J206" s="27"/>
      <c r="K206" s="27"/>
      <c r="L206" s="27"/>
      <c r="M206" s="27"/>
      <c r="N206" s="27"/>
      <c r="O206" s="27"/>
      <c r="P206" s="27"/>
      <c r="Q206" s="27"/>
      <c r="R206" s="27"/>
      <c r="S206" s="27"/>
      <c r="T206" s="27"/>
      <c r="U206" s="27"/>
      <c r="V206" s="27"/>
      <c r="W206" s="27"/>
      <c r="X206" s="27"/>
      <c r="Y206" s="27"/>
      <c r="Z206" s="27"/>
      <c r="AA206" s="27"/>
      <c r="AB206" s="27"/>
      <c r="AC206" s="27"/>
      <c r="AD206" s="27"/>
      <c r="AE206" s="27"/>
      <c r="AF206" s="27"/>
      <c r="AG206" s="27"/>
      <c r="AH206" s="27"/>
      <c r="AI206" s="27"/>
    </row>
    <row r="207" spans="1:38" customHeight="1" ht="12">
      <c r="A207" s="27"/>
      <c r="B207" s="27"/>
      <c r="C207" s="27"/>
      <c r="D207" s="27"/>
      <c r="E207" s="27"/>
      <c r="F207" s="27"/>
      <c r="G207" s="27"/>
      <c r="H207" s="27"/>
      <c r="I207" s="27"/>
      <c r="J207" s="27"/>
      <c r="K207" s="27"/>
      <c r="L207" s="27"/>
      <c r="M207" s="27"/>
      <c r="N207" s="27"/>
      <c r="O207" s="27"/>
      <c r="P207" s="27"/>
      <c r="Q207" s="27"/>
      <c r="R207" s="27"/>
      <c r="S207" s="27"/>
      <c r="T207" s="27"/>
      <c r="U207" s="27"/>
      <c r="V207" s="27"/>
      <c r="W207" s="27"/>
      <c r="X207" s="27"/>
      <c r="Y207" s="27"/>
      <c r="Z207" s="27"/>
      <c r="AA207" s="27"/>
      <c r="AB207" s="27"/>
      <c r="AC207" s="27"/>
      <c r="AD207" s="27"/>
      <c r="AE207" s="27"/>
      <c r="AF207" s="27"/>
      <c r="AG207" s="27"/>
      <c r="AH207" s="27"/>
      <c r="AI207" s="27"/>
    </row>
    <row r="208" spans="1:38" customHeight="1" ht="12">
      <c r="A208" s="27"/>
      <c r="B208" s="27"/>
      <c r="C208" s="27"/>
      <c r="D208" s="27"/>
      <c r="E208" s="27"/>
      <c r="F208" s="27"/>
      <c r="G208" s="27"/>
      <c r="H208" s="27"/>
      <c r="I208" s="27"/>
      <c r="J208" s="27"/>
      <c r="K208" s="27"/>
      <c r="L208" s="27"/>
      <c r="M208" s="27"/>
      <c r="N208" s="27"/>
      <c r="O208" s="27"/>
      <c r="P208" s="27"/>
      <c r="Q208" s="27"/>
      <c r="R208" s="27"/>
      <c r="S208" s="27"/>
      <c r="T208" s="27"/>
      <c r="U208" s="27"/>
      <c r="V208" s="27"/>
      <c r="W208" s="27"/>
      <c r="X208" s="27"/>
      <c r="Y208" s="27"/>
      <c r="Z208" s="27"/>
      <c r="AA208" s="27"/>
      <c r="AB208" s="27"/>
      <c r="AC208" s="27"/>
      <c r="AD208" s="27"/>
      <c r="AE208" s="27"/>
      <c r="AF208" s="27"/>
      <c r="AG208" s="27"/>
      <c r="AH208" s="27"/>
      <c r="AI208" s="27"/>
    </row>
    <row r="209" spans="1:38" customHeight="1" ht="12">
      <c r="A209" s="27"/>
      <c r="B209" s="27"/>
      <c r="C209" s="27"/>
      <c r="D209" s="27"/>
      <c r="E209" s="27"/>
      <c r="F209" s="27"/>
      <c r="G209" s="27"/>
      <c r="H209" s="27"/>
      <c r="I209" s="27"/>
      <c r="J209" s="27"/>
      <c r="K209" s="27"/>
      <c r="L209" s="27"/>
      <c r="M209" s="27"/>
      <c r="N209" s="27"/>
      <c r="O209" s="27"/>
      <c r="P209" s="27"/>
      <c r="Q209" s="27"/>
      <c r="R209" s="27"/>
      <c r="S209" s="27"/>
      <c r="T209" s="27"/>
      <c r="U209" s="27"/>
      <c r="V209" s="27"/>
      <c r="W209" s="27"/>
      <c r="X209" s="27"/>
      <c r="Y209" s="27"/>
      <c r="Z209" s="27"/>
      <c r="AA209" s="27"/>
      <c r="AB209" s="27"/>
      <c r="AC209" s="27"/>
      <c r="AD209" s="27"/>
      <c r="AE209" s="27"/>
      <c r="AF209" s="27"/>
      <c r="AG209" s="27"/>
      <c r="AH209" s="27"/>
      <c r="AI209" s="27"/>
    </row>
    <row r="210" spans="1:38" customHeight="1" ht="12">
      <c r="A210" s="27"/>
      <c r="B210" s="27"/>
      <c r="C210" s="27"/>
      <c r="D210" s="27"/>
      <c r="E210" s="27"/>
      <c r="F210" s="27"/>
      <c r="G210" s="27"/>
      <c r="H210" s="27"/>
      <c r="I210" s="27"/>
      <c r="J210" s="27"/>
      <c r="K210" s="27"/>
      <c r="L210" s="27"/>
      <c r="M210" s="27"/>
      <c r="N210" s="27"/>
      <c r="O210" s="27"/>
      <c r="P210" s="27"/>
      <c r="Q210" s="27"/>
      <c r="R210" s="27"/>
      <c r="S210" s="27"/>
      <c r="T210" s="27"/>
      <c r="U210" s="27"/>
      <c r="V210" s="27"/>
      <c r="W210" s="27"/>
      <c r="X210" s="27"/>
      <c r="Y210" s="27"/>
      <c r="Z210" s="27"/>
      <c r="AA210" s="27"/>
      <c r="AB210" s="27"/>
      <c r="AC210" s="27"/>
      <c r="AD210" s="27"/>
      <c r="AE210" s="27"/>
      <c r="AF210" s="27"/>
      <c r="AG210" s="27"/>
      <c r="AH210" s="27"/>
      <c r="AI210" s="27"/>
    </row>
    <row r="211" spans="1:38" customHeight="1" ht="12">
      <c r="A211" s="27"/>
      <c r="B211" s="27"/>
      <c r="C211" s="27"/>
      <c r="D211" s="27"/>
      <c r="E211" s="27"/>
      <c r="F211" s="27"/>
      <c r="G211" s="27"/>
      <c r="H211" s="27"/>
      <c r="I211" s="27"/>
      <c r="J211" s="27"/>
      <c r="K211" s="27"/>
      <c r="L211" s="27"/>
      <c r="M211" s="27"/>
      <c r="N211" s="27"/>
      <c r="O211" s="27"/>
      <c r="P211" s="27"/>
      <c r="Q211" s="27"/>
      <c r="R211" s="27"/>
      <c r="S211" s="27"/>
      <c r="T211" s="27"/>
      <c r="U211" s="27"/>
      <c r="V211" s="27"/>
      <c r="W211" s="27"/>
      <c r="X211" s="27"/>
      <c r="Y211" s="27"/>
      <c r="Z211" s="27"/>
      <c r="AA211" s="27"/>
      <c r="AB211" s="27"/>
      <c r="AC211" s="27"/>
      <c r="AD211" s="27"/>
      <c r="AE211" s="27"/>
      <c r="AF211" s="27"/>
      <c r="AG211" s="27"/>
      <c r="AH211" s="27"/>
      <c r="AI211" s="27"/>
    </row>
    <row r="212" spans="1:38" customHeight="1" ht="12">
      <c r="A212" s="27"/>
      <c r="B212" s="27"/>
      <c r="C212" s="27"/>
      <c r="D212" s="27"/>
      <c r="E212" s="27"/>
      <c r="F212" s="27"/>
      <c r="G212" s="27"/>
      <c r="H212" s="27"/>
      <c r="I212" s="27"/>
      <c r="J212" s="27"/>
      <c r="K212" s="27"/>
      <c r="L212" s="27"/>
      <c r="M212" s="27"/>
      <c r="N212" s="27"/>
      <c r="O212" s="27"/>
      <c r="P212" s="27"/>
      <c r="Q212" s="27"/>
      <c r="R212" s="27"/>
      <c r="S212" s="27"/>
      <c r="T212" s="27"/>
      <c r="U212" s="27"/>
      <c r="V212" s="27"/>
      <c r="W212" s="27"/>
      <c r="X212" s="27"/>
      <c r="Y212" s="27"/>
      <c r="Z212" s="27"/>
      <c r="AA212" s="27"/>
      <c r="AB212" s="27"/>
      <c r="AC212" s="27"/>
      <c r="AD212" s="27"/>
      <c r="AE212" s="27"/>
      <c r="AF212" s="27"/>
      <c r="AG212" s="27"/>
      <c r="AH212" s="27"/>
      <c r="AI212" s="27"/>
    </row>
    <row r="213" spans="1:38" customHeight="1" ht="12">
      <c r="A213" s="27"/>
      <c r="B213" s="27"/>
      <c r="C213" s="27"/>
      <c r="D213" s="27"/>
      <c r="E213" s="27"/>
      <c r="F213" s="27"/>
      <c r="G213" s="27"/>
      <c r="H213" s="27"/>
      <c r="I213" s="27"/>
      <c r="J213" s="27"/>
      <c r="K213" s="27"/>
      <c r="L213" s="27"/>
      <c r="M213" s="27"/>
      <c r="N213" s="27"/>
      <c r="O213" s="27"/>
      <c r="P213" s="27"/>
      <c r="Q213" s="27"/>
      <c r="R213" s="27"/>
      <c r="S213" s="27"/>
      <c r="T213" s="27"/>
      <c r="U213" s="27"/>
      <c r="V213" s="27"/>
      <c r="W213" s="27"/>
      <c r="X213" s="27"/>
      <c r="Y213" s="27"/>
      <c r="Z213" s="27"/>
      <c r="AA213" s="27"/>
      <c r="AB213" s="27"/>
      <c r="AC213" s="27"/>
      <c r="AD213" s="27"/>
      <c r="AE213" s="27"/>
      <c r="AF213" s="27"/>
      <c r="AG213" s="27"/>
      <c r="AH213" s="27"/>
      <c r="AI213" s="27"/>
    </row>
    <row r="214" spans="1:38" customHeight="1" ht="12">
      <c r="A214" s="27"/>
      <c r="B214" s="27"/>
      <c r="C214" s="27"/>
      <c r="D214" s="27"/>
      <c r="E214" s="27"/>
      <c r="F214" s="27"/>
      <c r="G214" s="27"/>
      <c r="H214" s="27"/>
      <c r="I214" s="27"/>
      <c r="J214" s="27"/>
      <c r="K214" s="27"/>
      <c r="L214" s="27"/>
      <c r="M214" s="27"/>
      <c r="N214" s="27"/>
      <c r="O214" s="27"/>
      <c r="P214" s="27"/>
      <c r="Q214" s="27"/>
      <c r="R214" s="27"/>
      <c r="S214" s="27"/>
      <c r="T214" s="27"/>
      <c r="U214" s="27"/>
      <c r="V214" s="27"/>
      <c r="W214" s="27"/>
      <c r="X214" s="27"/>
      <c r="Y214" s="27"/>
      <c r="Z214" s="27"/>
      <c r="AA214" s="27"/>
      <c r="AB214" s="27"/>
      <c r="AC214" s="27"/>
      <c r="AD214" s="27"/>
      <c r="AE214" s="27"/>
      <c r="AF214" s="27"/>
      <c r="AG214" s="27"/>
      <c r="AH214" s="27"/>
      <c r="AI214" s="27"/>
    </row>
    <row r="215" spans="1:38" customHeight="1" ht="12">
      <c r="A215" s="27"/>
      <c r="B215" s="27"/>
      <c r="C215" s="27"/>
      <c r="D215" s="27"/>
      <c r="E215" s="27"/>
      <c r="F215" s="27"/>
      <c r="G215" s="27"/>
      <c r="H215" s="27"/>
      <c r="I215" s="27"/>
      <c r="J215" s="27"/>
      <c r="K215" s="27"/>
      <c r="L215" s="27"/>
      <c r="M215" s="27"/>
      <c r="N215" s="27"/>
      <c r="O215" s="27"/>
      <c r="P215" s="27"/>
      <c r="Q215" s="27"/>
      <c r="R215" s="27"/>
      <c r="S215" s="27"/>
      <c r="T215" s="27"/>
      <c r="U215" s="27"/>
      <c r="V215" s="27"/>
      <c r="W215" s="27"/>
      <c r="X215" s="27"/>
      <c r="Y215" s="27"/>
      <c r="Z215" s="27"/>
      <c r="AA215" s="27"/>
      <c r="AB215" s="27"/>
      <c r="AC215" s="27"/>
      <c r="AD215" s="27"/>
      <c r="AE215" s="27"/>
      <c r="AF215" s="27"/>
      <c r="AG215" s="27"/>
      <c r="AH215" s="27"/>
      <c r="AI215" s="27"/>
    </row>
    <row r="216" spans="1:38" customHeight="1" ht="12">
      <c r="A216" s="27"/>
      <c r="B216" s="27"/>
      <c r="C216" s="27"/>
      <c r="D216" s="27"/>
      <c r="E216" s="27"/>
      <c r="F216" s="27"/>
      <c r="G216" s="27"/>
      <c r="H216" s="27"/>
      <c r="I216" s="27"/>
      <c r="J216" s="27"/>
      <c r="K216" s="27"/>
      <c r="L216" s="27"/>
      <c r="M216" s="27"/>
      <c r="N216" s="27"/>
      <c r="O216" s="27"/>
      <c r="P216" s="27"/>
      <c r="Q216" s="27"/>
      <c r="R216" s="27"/>
      <c r="S216" s="27"/>
      <c r="T216" s="27"/>
      <c r="U216" s="27"/>
      <c r="V216" s="27"/>
      <c r="W216" s="27"/>
      <c r="X216" s="27"/>
      <c r="Y216" s="27"/>
      <c r="Z216" s="27"/>
      <c r="AA216" s="27"/>
      <c r="AB216" s="27"/>
      <c r="AC216" s="27"/>
      <c r="AD216" s="27"/>
      <c r="AE216" s="27"/>
      <c r="AF216" s="27"/>
      <c r="AG216" s="27"/>
      <c r="AH216" s="27"/>
      <c r="AI216" s="27"/>
    </row>
    <row r="217" spans="1:38" customHeight="1" ht="12">
      <c r="A217" s="27"/>
      <c r="B217" s="27"/>
      <c r="C217" s="27"/>
      <c r="D217" s="27"/>
      <c r="E217" s="27"/>
      <c r="F217" s="27"/>
      <c r="G217" s="27"/>
      <c r="H217" s="27"/>
      <c r="I217" s="27"/>
      <c r="J217" s="27"/>
      <c r="K217" s="27"/>
      <c r="L217" s="27"/>
      <c r="M217" s="27"/>
      <c r="N217" s="27"/>
      <c r="O217" s="27"/>
      <c r="P217" s="27"/>
      <c r="Q217" s="27"/>
      <c r="R217" s="27"/>
      <c r="S217" s="27"/>
      <c r="T217" s="27"/>
      <c r="U217" s="27"/>
      <c r="V217" s="27"/>
      <c r="W217" s="27"/>
      <c r="X217" s="27"/>
      <c r="Y217" s="27"/>
      <c r="Z217" s="27"/>
      <c r="AA217" s="27"/>
      <c r="AB217" s="27"/>
      <c r="AC217" s="27"/>
      <c r="AD217" s="27"/>
      <c r="AE217" s="27"/>
      <c r="AF217" s="27"/>
      <c r="AG217" s="27"/>
      <c r="AH217" s="27"/>
      <c r="AI217" s="27"/>
    </row>
    <row r="218" spans="1:38" customHeight="1" ht="12">
      <c r="A218" s="27"/>
      <c r="B218" s="27"/>
      <c r="C218" s="27"/>
      <c r="D218" s="27"/>
      <c r="E218" s="27"/>
      <c r="F218" s="27"/>
      <c r="G218" s="27"/>
      <c r="H218" s="27"/>
      <c r="I218" s="27"/>
      <c r="J218" s="27"/>
      <c r="K218" s="27"/>
      <c r="L218" s="27"/>
      <c r="M218" s="27"/>
      <c r="N218" s="27"/>
      <c r="O218" s="27"/>
      <c r="P218" s="27"/>
      <c r="Q218" s="27"/>
      <c r="R218" s="27"/>
      <c r="S218" s="27"/>
      <c r="T218" s="27"/>
      <c r="U218" s="27"/>
      <c r="V218" s="27"/>
      <c r="W218" s="27"/>
      <c r="X218" s="27"/>
      <c r="Y218" s="27"/>
      <c r="Z218" s="27"/>
      <c r="AA218" s="27"/>
      <c r="AB218" s="27"/>
      <c r="AC218" s="27"/>
      <c r="AD218" s="27"/>
      <c r="AE218" s="27"/>
      <c r="AF218" s="27"/>
      <c r="AG218" s="27"/>
      <c r="AH218" s="27"/>
      <c r="AI218" s="27"/>
    </row>
    <row r="219" spans="1:38" customHeight="1" ht="12">
      <c r="A219" s="27"/>
      <c r="B219" s="27"/>
      <c r="C219" s="27"/>
      <c r="D219" s="27"/>
      <c r="E219" s="27"/>
      <c r="F219" s="27"/>
      <c r="G219" s="27"/>
      <c r="H219" s="27"/>
      <c r="I219" s="27"/>
      <c r="J219" s="27"/>
      <c r="K219" s="27"/>
      <c r="L219" s="27"/>
      <c r="M219" s="27"/>
      <c r="N219" s="27"/>
      <c r="O219" s="27"/>
      <c r="P219" s="27"/>
      <c r="Q219" s="27"/>
      <c r="R219" s="27"/>
      <c r="S219" s="27"/>
      <c r="T219" s="27"/>
      <c r="U219" s="27"/>
      <c r="V219" s="27"/>
      <c r="W219" s="27"/>
      <c r="X219" s="27"/>
      <c r="Y219" s="27"/>
      <c r="Z219" s="27"/>
      <c r="AA219" s="27"/>
      <c r="AB219" s="27"/>
      <c r="AC219" s="27"/>
      <c r="AD219" s="27"/>
      <c r="AE219" s="27"/>
      <c r="AF219" s="27"/>
      <c r="AG219" s="27"/>
      <c r="AH219" s="27"/>
      <c r="AI219" s="27"/>
    </row>
    <row r="220" spans="1:38" customHeight="1" ht="12">
      <c r="A220" s="27"/>
      <c r="B220" s="27"/>
      <c r="C220" s="27"/>
      <c r="D220" s="27"/>
      <c r="E220" s="27"/>
      <c r="F220" s="27"/>
      <c r="G220" s="27"/>
      <c r="H220" s="27"/>
      <c r="I220" s="27"/>
      <c r="J220" s="27"/>
      <c r="K220" s="27"/>
      <c r="L220" s="27"/>
      <c r="M220" s="27"/>
      <c r="N220" s="27"/>
      <c r="O220" s="27"/>
      <c r="P220" s="27"/>
      <c r="Q220" s="27"/>
      <c r="R220" s="27"/>
      <c r="S220" s="27"/>
      <c r="T220" s="27"/>
      <c r="U220" s="27"/>
      <c r="V220" s="27"/>
      <c r="W220" s="27"/>
      <c r="X220" s="27"/>
      <c r="Y220" s="27"/>
      <c r="Z220" s="27"/>
      <c r="AA220" s="27"/>
      <c r="AB220" s="27"/>
      <c r="AC220" s="27"/>
      <c r="AD220" s="27"/>
      <c r="AE220" s="27"/>
      <c r="AF220" s="27"/>
      <c r="AG220" s="27"/>
      <c r="AH220" s="27"/>
      <c r="AI220" s="27"/>
    </row>
    <row r="221" spans="1:38" customHeight="1" ht="12">
      <c r="A221" s="27"/>
      <c r="B221" s="27"/>
      <c r="C221" s="27"/>
      <c r="D221" s="27"/>
      <c r="E221" s="27"/>
      <c r="F221" s="27"/>
      <c r="G221" s="27"/>
      <c r="H221" s="27"/>
      <c r="I221" s="27"/>
      <c r="J221" s="27"/>
      <c r="K221" s="27"/>
      <c r="L221" s="27"/>
      <c r="M221" s="27"/>
      <c r="N221" s="27"/>
      <c r="O221" s="27"/>
      <c r="P221" s="27"/>
      <c r="Q221" s="27"/>
      <c r="R221" s="27"/>
      <c r="S221" s="27"/>
      <c r="T221" s="27"/>
      <c r="U221" s="27"/>
      <c r="V221" s="27"/>
      <c r="W221" s="27"/>
      <c r="X221" s="27"/>
      <c r="Y221" s="27"/>
      <c r="Z221" s="27"/>
      <c r="AA221" s="27"/>
      <c r="AB221" s="27"/>
      <c r="AC221" s="27"/>
      <c r="AD221" s="27"/>
      <c r="AE221" s="27"/>
      <c r="AF221" s="27"/>
      <c r="AG221" s="27"/>
      <c r="AH221" s="27"/>
      <c r="AI221" s="27"/>
    </row>
    <row r="222" spans="1:38" customHeight="1" ht="12">
      <c r="A222" s="27"/>
      <c r="B222" s="27"/>
      <c r="C222" s="27"/>
      <c r="D222" s="27"/>
      <c r="E222" s="27"/>
      <c r="F222" s="27"/>
      <c r="G222" s="27"/>
      <c r="H222" s="27"/>
      <c r="I222" s="27"/>
      <c r="J222" s="27"/>
      <c r="K222" s="27"/>
      <c r="L222" s="27"/>
      <c r="M222" s="27"/>
      <c r="N222" s="27"/>
      <c r="O222" s="27"/>
      <c r="P222" s="27"/>
      <c r="Q222" s="27"/>
      <c r="R222" s="27"/>
      <c r="S222" s="27"/>
      <c r="T222" s="27"/>
      <c r="U222" s="27"/>
      <c r="V222" s="27"/>
      <c r="W222" s="27"/>
      <c r="X222" s="27"/>
      <c r="Y222" s="27"/>
      <c r="Z222" s="27"/>
      <c r="AA222" s="27"/>
      <c r="AB222" s="27"/>
      <c r="AC222" s="27"/>
      <c r="AD222" s="27"/>
      <c r="AE222" s="27"/>
      <c r="AF222" s="27"/>
      <c r="AG222" s="27"/>
      <c r="AH222" s="27"/>
      <c r="AI222" s="27"/>
    </row>
    <row r="223" spans="1:38" customHeight="1" ht="12">
      <c r="A223" s="27"/>
      <c r="B223" s="27"/>
      <c r="C223" s="27"/>
      <c r="D223" s="27"/>
      <c r="E223" s="27"/>
      <c r="F223" s="27"/>
      <c r="G223" s="27"/>
      <c r="H223" s="27"/>
      <c r="I223" s="27"/>
      <c r="J223" s="27"/>
      <c r="K223" s="27"/>
      <c r="L223" s="27"/>
      <c r="M223" s="27"/>
      <c r="N223" s="27"/>
      <c r="O223" s="27"/>
      <c r="P223" s="27"/>
      <c r="Q223" s="27"/>
      <c r="R223" s="27"/>
      <c r="S223" s="27"/>
      <c r="T223" s="27"/>
      <c r="U223" s="27"/>
      <c r="V223" s="27"/>
      <c r="W223" s="27"/>
      <c r="X223" s="27"/>
      <c r="Y223" s="27"/>
      <c r="Z223" s="27"/>
      <c r="AA223" s="27"/>
      <c r="AB223" s="27"/>
      <c r="AC223" s="27"/>
      <c r="AD223" s="27"/>
      <c r="AE223" s="27"/>
      <c r="AF223" s="27"/>
      <c r="AG223" s="27"/>
      <c r="AH223" s="27"/>
      <c r="AI223" s="27"/>
    </row>
    <row r="224" spans="1:38" customHeight="1" ht="12">
      <c r="A224" s="27"/>
      <c r="B224" s="27"/>
      <c r="C224" s="27"/>
      <c r="D224" s="27"/>
      <c r="E224" s="27"/>
      <c r="F224" s="27"/>
      <c r="G224" s="27"/>
      <c r="H224" s="27"/>
      <c r="I224" s="27"/>
      <c r="J224" s="27"/>
      <c r="K224" s="27"/>
      <c r="L224" s="27"/>
      <c r="M224" s="27"/>
      <c r="N224" s="27"/>
      <c r="O224" s="27"/>
      <c r="P224" s="27"/>
      <c r="Q224" s="27"/>
      <c r="R224" s="27"/>
      <c r="S224" s="27"/>
      <c r="T224" s="27"/>
      <c r="U224" s="27"/>
      <c r="V224" s="27"/>
      <c r="W224" s="27"/>
      <c r="X224" s="27"/>
      <c r="Y224" s="27"/>
      <c r="Z224" s="27"/>
      <c r="AA224" s="27"/>
      <c r="AB224" s="27"/>
      <c r="AC224" s="27"/>
      <c r="AD224" s="27"/>
      <c r="AE224" s="27"/>
      <c r="AF224" s="27"/>
      <c r="AG224" s="27"/>
      <c r="AH224" s="27"/>
      <c r="AI224" s="27"/>
    </row>
    <row r="225" spans="1:38" customHeight="1" ht="12">
      <c r="A225" s="27"/>
      <c r="B225" s="27"/>
      <c r="C225" s="27"/>
      <c r="D225" s="27"/>
      <c r="E225" s="27"/>
      <c r="F225" s="27"/>
      <c r="G225" s="27"/>
      <c r="H225" s="27"/>
      <c r="I225" s="27"/>
      <c r="J225" s="27"/>
      <c r="K225" s="27"/>
      <c r="L225" s="27"/>
      <c r="M225" s="27"/>
      <c r="N225" s="27"/>
      <c r="O225" s="27"/>
      <c r="P225" s="27"/>
      <c r="Q225" s="27"/>
      <c r="R225" s="27"/>
      <c r="S225" s="27"/>
      <c r="T225" s="27"/>
      <c r="U225" s="27"/>
      <c r="V225" s="27"/>
      <c r="W225" s="27"/>
      <c r="X225" s="27"/>
      <c r="Y225" s="27"/>
      <c r="Z225" s="27"/>
      <c r="AA225" s="27"/>
      <c r="AB225" s="27"/>
      <c r="AC225" s="27"/>
      <c r="AD225" s="27"/>
      <c r="AE225" s="27"/>
      <c r="AF225" s="27"/>
      <c r="AG225" s="27"/>
      <c r="AH225" s="27"/>
      <c r="AI225" s="27"/>
    </row>
    <row r="226" spans="1:38" customHeight="1" ht="12">
      <c r="A226" s="27"/>
      <c r="B226" s="27"/>
      <c r="C226" s="27"/>
      <c r="D226" s="27"/>
      <c r="E226" s="27"/>
      <c r="F226" s="27"/>
      <c r="G226" s="27"/>
      <c r="H226" s="27"/>
      <c r="I226" s="27"/>
      <c r="J226" s="27"/>
      <c r="K226" s="27"/>
      <c r="L226" s="27"/>
      <c r="M226" s="27"/>
      <c r="N226" s="27"/>
      <c r="O226" s="27"/>
      <c r="P226" s="27"/>
      <c r="Q226" s="27"/>
      <c r="R226" s="27"/>
      <c r="S226" s="27"/>
      <c r="T226" s="27"/>
      <c r="U226" s="27"/>
      <c r="V226" s="27"/>
      <c r="W226" s="27"/>
      <c r="X226" s="27"/>
      <c r="Y226" s="27"/>
      <c r="Z226" s="27"/>
      <c r="AA226" s="27"/>
      <c r="AB226" s="27"/>
      <c r="AC226" s="27"/>
      <c r="AD226" s="27"/>
      <c r="AE226" s="27"/>
      <c r="AF226" s="27"/>
      <c r="AG226" s="27"/>
      <c r="AH226" s="27"/>
      <c r="AI226" s="27"/>
    </row>
    <row r="227" spans="1:38" customHeight="1" ht="12">
      <c r="A227" s="27"/>
      <c r="B227" s="27"/>
      <c r="C227" s="27"/>
      <c r="D227" s="27"/>
      <c r="E227" s="27"/>
      <c r="F227" s="27"/>
      <c r="G227" s="27"/>
      <c r="H227" s="27"/>
      <c r="I227" s="27"/>
      <c r="J227" s="27"/>
      <c r="K227" s="27"/>
      <c r="L227" s="27"/>
      <c r="M227" s="27"/>
      <c r="N227" s="27"/>
      <c r="O227" s="27"/>
      <c r="P227" s="27"/>
      <c r="Q227" s="27"/>
      <c r="R227" s="27"/>
      <c r="S227" s="27"/>
      <c r="T227" s="27"/>
      <c r="U227" s="27"/>
      <c r="V227" s="27"/>
      <c r="W227" s="27"/>
      <c r="X227" s="27"/>
      <c r="Y227" s="27"/>
      <c r="Z227" s="27"/>
      <c r="AA227" s="27"/>
      <c r="AB227" s="27"/>
      <c r="AC227" s="27"/>
      <c r="AD227" s="27"/>
      <c r="AE227" s="27"/>
      <c r="AF227" s="27"/>
      <c r="AG227" s="27"/>
      <c r="AH227" s="27"/>
      <c r="AI227" s="27"/>
    </row>
    <row r="228" spans="1:38" customHeight="1" ht="12">
      <c r="A228" s="27"/>
      <c r="B228" s="27"/>
      <c r="C228" s="27"/>
      <c r="D228" s="27"/>
      <c r="E228" s="27"/>
      <c r="F228" s="27"/>
      <c r="G228" s="27"/>
      <c r="H228" s="27"/>
      <c r="I228" s="27"/>
      <c r="J228" s="27"/>
      <c r="K228" s="27"/>
      <c r="L228" s="27"/>
      <c r="M228" s="27"/>
      <c r="N228" s="27"/>
      <c r="O228" s="27"/>
      <c r="P228" s="27"/>
      <c r="Q228" s="27"/>
      <c r="R228" s="27"/>
      <c r="S228" s="27"/>
      <c r="T228" s="27"/>
      <c r="U228" s="27"/>
      <c r="V228" s="27"/>
      <c r="W228" s="27"/>
      <c r="X228" s="27"/>
      <c r="Y228" s="27"/>
      <c r="Z228" s="27"/>
      <c r="AA228" s="27"/>
      <c r="AB228" s="27"/>
      <c r="AC228" s="27"/>
      <c r="AD228" s="27"/>
      <c r="AE228" s="27"/>
      <c r="AF228" s="27"/>
      <c r="AG228" s="27"/>
      <c r="AH228" s="27"/>
      <c r="AI228" s="27"/>
    </row>
    <row r="229" spans="1:38" customHeight="1" ht="12">
      <c r="A229" s="27"/>
      <c r="B229" s="27"/>
      <c r="C229" s="27"/>
      <c r="D229" s="27"/>
      <c r="E229" s="27"/>
      <c r="F229" s="27"/>
      <c r="G229" s="27"/>
      <c r="H229" s="27"/>
      <c r="I229" s="27"/>
      <c r="J229" s="27"/>
      <c r="K229" s="27"/>
      <c r="L229" s="27"/>
      <c r="M229" s="27"/>
      <c r="N229" s="27"/>
      <c r="O229" s="27"/>
      <c r="P229" s="27"/>
      <c r="Q229" s="27"/>
      <c r="R229" s="27"/>
      <c r="S229" s="27"/>
      <c r="T229" s="27"/>
      <c r="U229" s="27"/>
      <c r="V229" s="27"/>
      <c r="W229" s="27"/>
      <c r="X229" s="27"/>
      <c r="Y229" s="27"/>
      <c r="Z229" s="27"/>
      <c r="AA229" s="27"/>
      <c r="AB229" s="27"/>
      <c r="AC229" s="27"/>
      <c r="AD229" s="27"/>
      <c r="AE229" s="27"/>
      <c r="AF229" s="27"/>
      <c r="AG229" s="27"/>
      <c r="AH229" s="27"/>
      <c r="AI229" s="27"/>
    </row>
    <row r="230" spans="1:38" customHeight="1" ht="12">
      <c r="A230" s="27"/>
      <c r="B230" s="27"/>
      <c r="C230" s="27"/>
      <c r="D230" s="27"/>
      <c r="E230" s="27"/>
      <c r="F230" s="27"/>
      <c r="G230" s="27"/>
      <c r="H230" s="27"/>
      <c r="I230" s="27"/>
      <c r="J230" s="27"/>
      <c r="K230" s="27"/>
      <c r="L230" s="27"/>
      <c r="M230" s="27"/>
      <c r="N230" s="27"/>
      <c r="O230" s="27"/>
      <c r="P230" s="27"/>
      <c r="Q230" s="27"/>
      <c r="R230" s="27"/>
      <c r="S230" s="27"/>
      <c r="T230" s="27"/>
      <c r="U230" s="27"/>
      <c r="V230" s="27"/>
      <c r="W230" s="27"/>
      <c r="X230" s="27"/>
      <c r="Y230" s="27"/>
      <c r="Z230" s="27"/>
      <c r="AA230" s="27"/>
      <c r="AB230" s="27"/>
      <c r="AC230" s="27"/>
      <c r="AD230" s="27"/>
      <c r="AE230" s="27"/>
      <c r="AF230" s="27"/>
      <c r="AG230" s="27"/>
      <c r="AH230" s="27"/>
      <c r="AI230" s="27"/>
    </row>
    <row r="231" spans="1:38" customHeight="1" ht="12">
      <c r="A231" s="27"/>
      <c r="B231" s="27"/>
      <c r="C231" s="27"/>
      <c r="D231" s="27"/>
      <c r="E231" s="27"/>
      <c r="F231" s="27"/>
      <c r="G231" s="27"/>
      <c r="H231" s="27"/>
      <c r="I231" s="27"/>
      <c r="J231" s="27"/>
      <c r="K231" s="27"/>
      <c r="L231" s="27"/>
      <c r="M231" s="27"/>
      <c r="N231" s="27"/>
      <c r="O231" s="27"/>
      <c r="P231" s="27"/>
      <c r="Q231" s="27"/>
      <c r="R231" s="27"/>
      <c r="S231" s="27"/>
      <c r="T231" s="27"/>
      <c r="U231" s="27"/>
      <c r="V231" s="27"/>
      <c r="W231" s="27"/>
      <c r="X231" s="27"/>
      <c r="Y231" s="27"/>
      <c r="Z231" s="27"/>
      <c r="AA231" s="27"/>
      <c r="AB231" s="27"/>
      <c r="AC231" s="27"/>
      <c r="AD231" s="27"/>
      <c r="AE231" s="27"/>
      <c r="AF231" s="27"/>
      <c r="AG231" s="27"/>
      <c r="AH231" s="27"/>
      <c r="AI231" s="27"/>
    </row>
    <row r="232" spans="1:38" customHeight="1" ht="12">
      <c r="A232" s="27"/>
      <c r="B232" s="27"/>
      <c r="C232" s="27"/>
      <c r="D232" s="27"/>
      <c r="E232" s="27"/>
      <c r="F232" s="27"/>
      <c r="G232" s="27"/>
      <c r="H232" s="27"/>
      <c r="I232" s="27"/>
      <c r="J232" s="27"/>
      <c r="K232" s="27"/>
      <c r="L232" s="27"/>
      <c r="M232" s="27"/>
      <c r="N232" s="27"/>
      <c r="O232" s="27"/>
      <c r="P232" s="27"/>
      <c r="Q232" s="27"/>
      <c r="R232" s="27"/>
      <c r="S232" s="27"/>
      <c r="T232" s="27"/>
      <c r="U232" s="27"/>
      <c r="V232" s="27"/>
      <c r="W232" s="27"/>
      <c r="X232" s="27"/>
      <c r="Y232" s="27"/>
      <c r="Z232" s="27"/>
      <c r="AA232" s="27"/>
      <c r="AB232" s="27"/>
      <c r="AC232" s="27"/>
      <c r="AD232" s="27"/>
      <c r="AE232" s="27"/>
      <c r="AF232" s="27"/>
      <c r="AG232" s="27"/>
      <c r="AH232" s="27"/>
      <c r="AI232" s="27"/>
    </row>
    <row r="233" spans="1:38" customHeight="1" ht="12">
      <c r="A233" s="27"/>
      <c r="B233" s="27"/>
      <c r="C233" s="27"/>
      <c r="D233" s="27"/>
      <c r="E233" s="27"/>
      <c r="F233" s="27"/>
      <c r="G233" s="27"/>
      <c r="H233" s="27"/>
      <c r="I233" s="27"/>
      <c r="J233" s="27"/>
      <c r="K233" s="27"/>
      <c r="L233" s="27"/>
      <c r="M233" s="27"/>
      <c r="N233" s="27"/>
      <c r="O233" s="27"/>
      <c r="P233" s="27"/>
      <c r="Q233" s="27"/>
      <c r="R233" s="27"/>
      <c r="S233" s="27"/>
      <c r="T233" s="27"/>
      <c r="U233" s="27"/>
      <c r="V233" s="27"/>
      <c r="W233" s="27"/>
      <c r="X233" s="27"/>
      <c r="Y233" s="27"/>
      <c r="Z233" s="27"/>
      <c r="AA233" s="27"/>
      <c r="AB233" s="27"/>
      <c r="AC233" s="27"/>
      <c r="AD233" s="27"/>
      <c r="AE233" s="27"/>
      <c r="AF233" s="27"/>
      <c r="AG233" s="27"/>
      <c r="AH233" s="27"/>
      <c r="AI233" s="27"/>
    </row>
    <row r="234" spans="1:38" customHeight="1" ht="12">
      <c r="A234" s="27"/>
      <c r="B234" s="27"/>
      <c r="C234" s="27"/>
      <c r="D234" s="27"/>
      <c r="E234" s="27"/>
      <c r="F234" s="27"/>
      <c r="G234" s="27"/>
      <c r="H234" s="27"/>
      <c r="I234" s="27"/>
      <c r="J234" s="27"/>
      <c r="K234" s="27"/>
      <c r="L234" s="27"/>
      <c r="M234" s="27"/>
      <c r="N234" s="27"/>
      <c r="O234" s="27"/>
      <c r="P234" s="27"/>
      <c r="Q234" s="27"/>
      <c r="R234" s="27"/>
      <c r="S234" s="27"/>
      <c r="T234" s="27"/>
      <c r="U234" s="27"/>
      <c r="V234" s="27"/>
      <c r="W234" s="27"/>
      <c r="X234" s="27"/>
      <c r="Y234" s="27"/>
      <c r="Z234" s="27"/>
      <c r="AA234" s="27"/>
      <c r="AB234" s="27"/>
      <c r="AC234" s="27"/>
      <c r="AD234" s="27"/>
      <c r="AE234" s="27"/>
      <c r="AF234" s="27"/>
      <c r="AG234" s="27"/>
      <c r="AH234" s="27"/>
      <c r="AI234" s="27"/>
    </row>
    <row r="235" spans="1:38" customHeight="1" ht="12">
      <c r="A235" s="27"/>
      <c r="B235" s="27"/>
      <c r="C235" s="27"/>
      <c r="D235" s="27"/>
      <c r="E235" s="27"/>
      <c r="F235" s="27"/>
      <c r="G235" s="27"/>
      <c r="H235" s="27"/>
      <c r="I235" s="27"/>
      <c r="J235" s="27"/>
      <c r="K235" s="27"/>
      <c r="L235" s="27"/>
      <c r="M235" s="27"/>
      <c r="N235" s="27"/>
      <c r="O235" s="27"/>
      <c r="P235" s="27"/>
      <c r="Q235" s="27"/>
      <c r="R235" s="27"/>
      <c r="S235" s="27"/>
      <c r="T235" s="27"/>
      <c r="U235" s="27"/>
      <c r="V235" s="27"/>
      <c r="W235" s="27"/>
      <c r="X235" s="27"/>
      <c r="Y235" s="27"/>
      <c r="Z235" s="27"/>
      <c r="AA235" s="27"/>
      <c r="AB235" s="27"/>
      <c r="AC235" s="27"/>
      <c r="AD235" s="27"/>
      <c r="AE235" s="27"/>
      <c r="AF235" s="27"/>
      <c r="AG235" s="27"/>
      <c r="AH235" s="27"/>
      <c r="AI235" s="27"/>
    </row>
    <row r="236" spans="1:38" customHeight="1" ht="12">
      <c r="A236" s="27"/>
      <c r="B236" s="27"/>
      <c r="C236" s="27"/>
      <c r="D236" s="27"/>
      <c r="E236" s="27"/>
      <c r="F236" s="27"/>
      <c r="G236" s="27"/>
      <c r="H236" s="27"/>
      <c r="I236" s="27"/>
      <c r="J236" s="27"/>
      <c r="K236" s="27"/>
      <c r="L236" s="27"/>
      <c r="M236" s="27"/>
      <c r="N236" s="27"/>
      <c r="O236" s="27"/>
      <c r="P236" s="27"/>
      <c r="Q236" s="27"/>
      <c r="R236" s="27"/>
      <c r="S236" s="27"/>
      <c r="T236" s="27"/>
      <c r="U236" s="27"/>
      <c r="V236" s="27"/>
      <c r="W236" s="27"/>
      <c r="X236" s="27"/>
      <c r="Y236" s="27"/>
      <c r="Z236" s="27"/>
      <c r="AA236" s="27"/>
      <c r="AB236" s="27"/>
      <c r="AC236" s="27"/>
      <c r="AD236" s="27"/>
      <c r="AE236" s="27"/>
      <c r="AF236" s="27"/>
      <c r="AG236" s="27"/>
      <c r="AH236" s="27"/>
      <c r="AI236" s="27"/>
    </row>
    <row r="237" spans="1:38" customHeight="1" ht="12">
      <c r="A237" s="27"/>
      <c r="B237" s="27"/>
      <c r="C237" s="27"/>
      <c r="D237" s="27"/>
      <c r="E237" s="27"/>
      <c r="F237" s="27"/>
      <c r="G237" s="27"/>
      <c r="H237" s="27"/>
      <c r="I237" s="27"/>
      <c r="J237" s="27"/>
      <c r="K237" s="27"/>
      <c r="L237" s="27"/>
      <c r="M237" s="27"/>
      <c r="N237" s="27"/>
      <c r="O237" s="27"/>
      <c r="P237" s="27"/>
      <c r="Q237" s="27"/>
      <c r="R237" s="27"/>
      <c r="S237" s="27"/>
      <c r="T237" s="27"/>
      <c r="U237" s="27"/>
      <c r="V237" s="27"/>
      <c r="W237" s="27"/>
      <c r="X237" s="27"/>
      <c r="Y237" s="27"/>
      <c r="Z237" s="27"/>
      <c r="AA237" s="27"/>
      <c r="AB237" s="27"/>
      <c r="AC237" s="27"/>
      <c r="AD237" s="27"/>
      <c r="AE237" s="27"/>
      <c r="AF237" s="27"/>
      <c r="AG237" s="27"/>
      <c r="AH237" s="27"/>
      <c r="AI237" s="27"/>
    </row>
    <row r="238" spans="1:38" customHeight="1" ht="12">
      <c r="A238" s="27"/>
      <c r="B238" s="27"/>
      <c r="C238" s="27"/>
      <c r="D238" s="27"/>
      <c r="E238" s="27"/>
      <c r="F238" s="27"/>
      <c r="G238" s="27"/>
      <c r="H238" s="27"/>
      <c r="I238" s="27"/>
      <c r="J238" s="27"/>
      <c r="K238" s="27"/>
      <c r="L238" s="27"/>
      <c r="M238" s="27"/>
      <c r="N238" s="27"/>
      <c r="O238" s="27"/>
      <c r="P238" s="27"/>
      <c r="Q238" s="27"/>
      <c r="R238" s="27"/>
      <c r="S238" s="27"/>
      <c r="T238" s="27"/>
      <c r="U238" s="27"/>
      <c r="V238" s="27"/>
      <c r="W238" s="27"/>
      <c r="X238" s="27"/>
      <c r="Y238" s="27"/>
      <c r="Z238" s="27"/>
      <c r="AA238" s="27"/>
      <c r="AB238" s="27"/>
      <c r="AC238" s="27"/>
      <c r="AD238" s="27"/>
      <c r="AE238" s="27"/>
      <c r="AF238" s="27"/>
      <c r="AG238" s="27"/>
      <c r="AH238" s="27"/>
      <c r="AI238" s="27"/>
    </row>
    <row r="239" spans="1:38" customHeight="1" ht="12">
      <c r="A239" s="27"/>
      <c r="B239" s="27"/>
      <c r="C239" s="27"/>
      <c r="D239" s="27"/>
      <c r="E239" s="27"/>
      <c r="F239" s="27"/>
      <c r="G239" s="27"/>
      <c r="H239" s="27"/>
      <c r="I239" s="27"/>
      <c r="J239" s="27"/>
      <c r="K239" s="27"/>
      <c r="L239" s="27"/>
      <c r="M239" s="27"/>
      <c r="N239" s="27"/>
      <c r="O239" s="27"/>
      <c r="P239" s="27"/>
      <c r="Q239" s="27"/>
      <c r="R239" s="27"/>
      <c r="S239" s="27"/>
      <c r="T239" s="27"/>
      <c r="U239" s="27"/>
      <c r="V239" s="27"/>
      <c r="W239" s="27"/>
      <c r="X239" s="27"/>
      <c r="Y239" s="27"/>
      <c r="Z239" s="27"/>
      <c r="AA239" s="27"/>
      <c r="AB239" s="27"/>
      <c r="AC239" s="27"/>
      <c r="AD239" s="27"/>
      <c r="AE239" s="27"/>
      <c r="AF239" s="27"/>
      <c r="AG239" s="27"/>
      <c r="AH239" s="27"/>
      <c r="AI239" s="27"/>
    </row>
    <row r="240" spans="1:38" customHeight="1" ht="12">
      <c r="A240" s="27"/>
      <c r="B240" s="27"/>
      <c r="C240" s="27"/>
      <c r="D240" s="27"/>
      <c r="E240" s="27"/>
      <c r="F240" s="27"/>
      <c r="G240" s="27"/>
      <c r="H240" s="27"/>
      <c r="I240" s="27"/>
      <c r="J240" s="27"/>
      <c r="K240" s="27"/>
      <c r="L240" s="27"/>
      <c r="M240" s="27"/>
      <c r="N240" s="27"/>
      <c r="O240" s="27"/>
      <c r="P240" s="27"/>
      <c r="Q240" s="27"/>
      <c r="R240" s="27"/>
      <c r="S240" s="27"/>
      <c r="T240" s="27"/>
      <c r="U240" s="27"/>
      <c r="V240" s="27"/>
      <c r="W240" s="27"/>
      <c r="X240" s="27"/>
      <c r="Y240" s="27"/>
      <c r="Z240" s="27"/>
      <c r="AA240" s="27"/>
      <c r="AB240" s="27"/>
      <c r="AC240" s="27"/>
      <c r="AD240" s="27"/>
      <c r="AE240" s="27"/>
      <c r="AF240" s="27"/>
      <c r="AG240" s="27"/>
      <c r="AH240" s="27"/>
      <c r="AI240" s="27"/>
    </row>
    <row r="241" spans="1:38" customHeight="1" ht="12">
      <c r="A241" s="27"/>
      <c r="B241" s="27"/>
      <c r="C241" s="27"/>
      <c r="D241" s="27"/>
      <c r="E241" s="27"/>
      <c r="F241" s="27"/>
      <c r="G241" s="27"/>
      <c r="H241" s="27"/>
      <c r="I241" s="27"/>
      <c r="J241" s="27"/>
      <c r="K241" s="27"/>
      <c r="L241" s="27"/>
      <c r="M241" s="27"/>
      <c r="N241" s="27"/>
      <c r="O241" s="27"/>
      <c r="P241" s="27"/>
      <c r="Q241" s="27"/>
      <c r="R241" s="27"/>
      <c r="S241" s="27"/>
      <c r="T241" s="27"/>
      <c r="U241" s="27"/>
      <c r="V241" s="27"/>
      <c r="W241" s="27"/>
      <c r="X241" s="27"/>
      <c r="Y241" s="27"/>
      <c r="Z241" s="27"/>
      <c r="AA241" s="27"/>
      <c r="AB241" s="27"/>
      <c r="AC241" s="27"/>
      <c r="AD241" s="27"/>
      <c r="AE241" s="27"/>
      <c r="AF241" s="27"/>
      <c r="AG241" s="27"/>
      <c r="AH241" s="27"/>
      <c r="AI241" s="27"/>
    </row>
    <row r="242" spans="1:38" customHeight="1" ht="12">
      <c r="A242" s="27"/>
      <c r="B242" s="27"/>
      <c r="C242" s="27"/>
      <c r="D242" s="27"/>
      <c r="E242" s="27"/>
      <c r="F242" s="27"/>
      <c r="G242" s="27"/>
      <c r="H242" s="27"/>
      <c r="I242" s="27"/>
      <c r="J242" s="27"/>
      <c r="K242" s="27"/>
      <c r="L242" s="27"/>
      <c r="M242" s="27"/>
      <c r="N242" s="27"/>
      <c r="O242" s="27"/>
      <c r="P242" s="27"/>
      <c r="Q242" s="27"/>
      <c r="R242" s="27"/>
      <c r="S242" s="27"/>
      <c r="T242" s="27"/>
      <c r="U242" s="27"/>
      <c r="V242" s="27"/>
      <c r="W242" s="27"/>
      <c r="X242" s="27"/>
      <c r="Y242" s="27"/>
      <c r="Z242" s="27"/>
      <c r="AA242" s="27"/>
      <c r="AB242" s="27"/>
      <c r="AC242" s="27"/>
      <c r="AD242" s="27"/>
      <c r="AE242" s="27"/>
      <c r="AF242" s="27"/>
      <c r="AG242" s="27"/>
      <c r="AH242" s="27"/>
      <c r="AI242" s="27"/>
    </row>
    <row r="243" spans="1:38" customHeight="1" ht="12">
      <c r="A243" s="27"/>
      <c r="B243" s="27"/>
      <c r="C243" s="27"/>
      <c r="D243" s="27"/>
      <c r="E243" s="27"/>
      <c r="F243" s="27"/>
      <c r="G243" s="27"/>
      <c r="H243" s="27"/>
      <c r="I243" s="27"/>
      <c r="J243" s="27"/>
      <c r="K243" s="27"/>
      <c r="L243" s="27"/>
      <c r="M243" s="27"/>
      <c r="N243" s="27"/>
      <c r="O243" s="27"/>
      <c r="P243" s="27"/>
      <c r="Q243" s="27"/>
      <c r="R243" s="27"/>
      <c r="S243" s="27"/>
      <c r="T243" s="27"/>
      <c r="U243" s="27"/>
      <c r="V243" s="27"/>
      <c r="W243" s="27"/>
      <c r="X243" s="27"/>
      <c r="Y243" s="27"/>
      <c r="Z243" s="27"/>
      <c r="AA243" s="27"/>
      <c r="AB243" s="27"/>
      <c r="AC243" s="27"/>
      <c r="AD243" s="27"/>
      <c r="AE243" s="27"/>
      <c r="AF243" s="27"/>
      <c r="AG243" s="27"/>
      <c r="AH243" s="27"/>
      <c r="AI243" s="27"/>
    </row>
    <row r="244" spans="1:38" customHeight="1" ht="12">
      <c r="A244" s="27"/>
      <c r="B244" s="27"/>
      <c r="C244" s="27"/>
      <c r="D244" s="27"/>
      <c r="E244" s="27"/>
      <c r="F244" s="27"/>
      <c r="G244" s="27"/>
      <c r="H244" s="27"/>
      <c r="I244" s="27"/>
      <c r="J244" s="27"/>
      <c r="K244" s="27"/>
      <c r="L244" s="27"/>
      <c r="M244" s="27"/>
      <c r="N244" s="27"/>
      <c r="O244" s="27"/>
      <c r="P244" s="27"/>
      <c r="Q244" s="27"/>
      <c r="R244" s="27"/>
      <c r="S244" s="27"/>
      <c r="T244" s="27"/>
      <c r="U244" s="27"/>
      <c r="V244" s="27"/>
      <c r="W244" s="27"/>
      <c r="X244" s="27"/>
      <c r="Y244" s="27"/>
      <c r="Z244" s="27"/>
      <c r="AA244" s="27"/>
      <c r="AB244" s="27"/>
      <c r="AC244" s="27"/>
      <c r="AD244" s="27"/>
      <c r="AE244" s="27"/>
      <c r="AF244" s="27"/>
      <c r="AG244" s="27"/>
      <c r="AH244" s="27"/>
      <c r="AI244" s="27"/>
    </row>
    <row r="245" spans="1:38" customHeight="1" ht="12">
      <c r="A245" s="27"/>
      <c r="B245" s="27"/>
      <c r="C245" s="27"/>
      <c r="D245" s="27"/>
      <c r="E245" s="27"/>
      <c r="F245" s="27"/>
      <c r="G245" s="27"/>
      <c r="H245" s="27"/>
      <c r="I245" s="27"/>
      <c r="J245" s="27"/>
      <c r="K245" s="27"/>
      <c r="L245" s="27"/>
      <c r="M245" s="27"/>
      <c r="N245" s="27"/>
      <c r="O245" s="27"/>
      <c r="P245" s="27"/>
      <c r="Q245" s="27"/>
      <c r="R245" s="27"/>
      <c r="S245" s="27"/>
      <c r="T245" s="27"/>
      <c r="U245" s="27"/>
      <c r="V245" s="27"/>
      <c r="W245" s="27"/>
      <c r="X245" s="27"/>
      <c r="Y245" s="27"/>
      <c r="Z245" s="27"/>
      <c r="AA245" s="27"/>
      <c r="AB245" s="27"/>
      <c r="AC245" s="27"/>
      <c r="AD245" s="27"/>
      <c r="AE245" s="27"/>
      <c r="AF245" s="27"/>
      <c r="AG245" s="27"/>
      <c r="AH245" s="27"/>
      <c r="AI245" s="27"/>
    </row>
    <row r="246" spans="1:38" customHeight="1" ht="12">
      <c r="A246" s="27"/>
      <c r="B246" s="27"/>
      <c r="C246" s="27"/>
      <c r="D246" s="27"/>
      <c r="E246" s="27"/>
      <c r="F246" s="27"/>
      <c r="G246" s="27"/>
      <c r="H246" s="27"/>
      <c r="I246" s="27"/>
      <c r="J246" s="27"/>
      <c r="K246" s="27"/>
      <c r="L246" s="27"/>
      <c r="M246" s="27"/>
      <c r="N246" s="27"/>
      <c r="O246" s="27"/>
      <c r="P246" s="27"/>
      <c r="Q246" s="27"/>
      <c r="R246" s="27"/>
      <c r="S246" s="27"/>
      <c r="T246" s="27"/>
      <c r="U246" s="27"/>
      <c r="V246" s="27"/>
      <c r="W246" s="27"/>
      <c r="X246" s="27"/>
      <c r="Y246" s="27"/>
      <c r="Z246" s="27"/>
      <c r="AA246" s="27"/>
      <c r="AB246" s="27"/>
      <c r="AC246" s="27"/>
      <c r="AD246" s="27"/>
      <c r="AE246" s="27"/>
      <c r="AF246" s="27"/>
      <c r="AG246" s="27"/>
      <c r="AH246" s="27"/>
      <c r="AI246" s="27"/>
    </row>
    <row r="247" spans="1:38" customHeight="1" ht="12">
      <c r="A247" s="27"/>
      <c r="B247" s="27"/>
      <c r="C247" s="27"/>
      <c r="D247" s="27"/>
      <c r="E247" s="27"/>
      <c r="F247" s="27"/>
      <c r="G247" s="27"/>
      <c r="H247" s="27"/>
      <c r="I247" s="27"/>
      <c r="J247" s="27"/>
      <c r="K247" s="27"/>
      <c r="L247" s="27"/>
      <c r="M247" s="27"/>
      <c r="N247" s="27"/>
      <c r="O247" s="27"/>
      <c r="P247" s="27"/>
      <c r="Q247" s="27"/>
      <c r="R247" s="27"/>
      <c r="S247" s="27"/>
      <c r="T247" s="27"/>
      <c r="U247" s="27"/>
      <c r="V247" s="27"/>
      <c r="W247" s="27"/>
      <c r="X247" s="27"/>
      <c r="Y247" s="27"/>
      <c r="Z247" s="27"/>
      <c r="AA247" s="27"/>
      <c r="AB247" s="27"/>
      <c r="AC247" s="27"/>
      <c r="AD247" s="27"/>
      <c r="AE247" s="27"/>
      <c r="AF247" s="27"/>
      <c r="AG247" s="27"/>
      <c r="AH247" s="27"/>
      <c r="AI247" s="27"/>
    </row>
    <row r="248" spans="1:38" customHeight="1" ht="12">
      <c r="A248" s="27"/>
      <c r="B248" s="27"/>
      <c r="C248" s="27"/>
      <c r="D248" s="27"/>
      <c r="E248" s="27"/>
      <c r="F248" s="27"/>
      <c r="G248" s="27"/>
      <c r="H248" s="27"/>
      <c r="I248" s="27"/>
      <c r="J248" s="27"/>
      <c r="K248" s="27"/>
      <c r="L248" s="27"/>
      <c r="M248" s="27"/>
      <c r="N248" s="27"/>
      <c r="O248" s="27"/>
      <c r="P248" s="27"/>
      <c r="Q248" s="27"/>
      <c r="R248" s="27"/>
      <c r="S248" s="27"/>
      <c r="T248" s="27"/>
      <c r="U248" s="27"/>
      <c r="V248" s="27"/>
      <c r="W248" s="27"/>
      <c r="X248" s="27"/>
      <c r="Y248" s="27"/>
      <c r="Z248" s="27"/>
      <c r="AA248" s="27"/>
      <c r="AB248" s="27"/>
      <c r="AC248" s="27"/>
      <c r="AD248" s="27"/>
      <c r="AE248" s="27"/>
      <c r="AF248" s="27"/>
      <c r="AG248" s="27"/>
      <c r="AH248" s="27"/>
      <c r="AI248" s="27"/>
    </row>
    <row r="249" spans="1:38" customHeight="1" ht="12">
      <c r="A249" s="27"/>
      <c r="B249" s="27"/>
      <c r="C249" s="27"/>
      <c r="D249" s="27"/>
      <c r="E249" s="27"/>
      <c r="F249" s="27"/>
      <c r="G249" s="27"/>
      <c r="H249" s="27"/>
      <c r="I249" s="27"/>
      <c r="J249" s="27"/>
      <c r="K249" s="27"/>
      <c r="L249" s="27"/>
      <c r="M249" s="27"/>
      <c r="N249" s="27"/>
      <c r="O249" s="27"/>
      <c r="P249" s="27"/>
      <c r="Q249" s="27"/>
      <c r="R249" s="27"/>
      <c r="S249" s="27"/>
      <c r="T249" s="27"/>
      <c r="U249" s="27"/>
      <c r="V249" s="27"/>
      <c r="W249" s="27"/>
      <c r="X249" s="27"/>
      <c r="Y249" s="27"/>
      <c r="Z249" s="27"/>
      <c r="AA249" s="27"/>
      <c r="AB249" s="27"/>
      <c r="AC249" s="27"/>
      <c r="AD249" s="27"/>
      <c r="AE249" s="27"/>
      <c r="AF249" s="27"/>
      <c r="AG249" s="27"/>
      <c r="AH249" s="27"/>
      <c r="AI249" s="27"/>
    </row>
    <row r="250" spans="1:38" customHeight="1" ht="12">
      <c r="A250" s="27"/>
      <c r="B250" s="27"/>
      <c r="C250" s="27"/>
      <c r="D250" s="27"/>
      <c r="E250" s="27"/>
      <c r="F250" s="27"/>
      <c r="G250" s="27"/>
      <c r="H250" s="27"/>
      <c r="I250" s="27"/>
      <c r="J250" s="27"/>
      <c r="K250" s="27"/>
      <c r="L250" s="27"/>
      <c r="M250" s="27"/>
      <c r="N250" s="27"/>
      <c r="O250" s="27"/>
      <c r="P250" s="27"/>
      <c r="Q250" s="27"/>
      <c r="R250" s="27"/>
      <c r="S250" s="27"/>
      <c r="T250" s="27"/>
      <c r="U250" s="27"/>
      <c r="V250" s="27"/>
      <c r="W250" s="27"/>
      <c r="X250" s="27"/>
      <c r="Y250" s="27"/>
      <c r="Z250" s="27"/>
      <c r="AA250" s="27"/>
      <c r="AB250" s="27"/>
      <c r="AC250" s="27"/>
      <c r="AD250" s="27"/>
      <c r="AE250" s="27"/>
      <c r="AF250" s="27"/>
      <c r="AG250" s="27"/>
      <c r="AH250" s="27"/>
      <c r="AI250" s="27"/>
    </row>
    <row r="251" spans="1:38" customHeight="1" ht="12">
      <c r="A251" s="27"/>
      <c r="B251" s="27"/>
      <c r="C251" s="27"/>
      <c r="D251" s="27"/>
      <c r="E251" s="27"/>
      <c r="F251" s="27"/>
      <c r="G251" s="27"/>
      <c r="H251" s="27"/>
      <c r="I251" s="27"/>
      <c r="J251" s="27"/>
      <c r="K251" s="27"/>
      <c r="L251" s="27"/>
      <c r="M251" s="27"/>
      <c r="N251" s="27"/>
      <c r="O251" s="27"/>
      <c r="P251" s="27"/>
      <c r="Q251" s="27"/>
      <c r="R251" s="27"/>
      <c r="S251" s="27"/>
      <c r="T251" s="27"/>
      <c r="U251" s="27"/>
      <c r="V251" s="27"/>
      <c r="W251" s="27"/>
      <c r="X251" s="27"/>
      <c r="Y251" s="27"/>
      <c r="Z251" s="27"/>
      <c r="AA251" s="27"/>
      <c r="AB251" s="27"/>
      <c r="AC251" s="27"/>
      <c r="AD251" s="27"/>
      <c r="AE251" s="27"/>
      <c r="AF251" s="27"/>
      <c r="AG251" s="27"/>
      <c r="AH251" s="27"/>
      <c r="AI251" s="27"/>
    </row>
    <row r="252" spans="1:38" customHeight="1" ht="12">
      <c r="A252" s="27"/>
      <c r="B252" s="27"/>
      <c r="C252" s="27"/>
      <c r="D252" s="27"/>
      <c r="E252" s="27"/>
      <c r="F252" s="27"/>
      <c r="G252" s="27"/>
      <c r="H252" s="27"/>
      <c r="I252" s="27"/>
      <c r="J252" s="27"/>
      <c r="K252" s="27"/>
      <c r="L252" s="27"/>
      <c r="M252" s="27"/>
      <c r="N252" s="27"/>
      <c r="O252" s="27"/>
      <c r="P252" s="27"/>
      <c r="Q252" s="27"/>
      <c r="R252" s="27"/>
      <c r="S252" s="27"/>
      <c r="T252" s="27"/>
      <c r="U252" s="27"/>
      <c r="V252" s="27"/>
      <c r="W252" s="27"/>
      <c r="X252" s="27"/>
      <c r="Y252" s="27"/>
      <c r="Z252" s="27"/>
      <c r="AA252" s="27"/>
      <c r="AB252" s="27"/>
      <c r="AC252" s="27"/>
      <c r="AD252" s="27"/>
      <c r="AE252" s="27"/>
      <c r="AF252" s="27"/>
      <c r="AG252" s="27"/>
      <c r="AH252" s="27"/>
      <c r="AI252" s="27"/>
    </row>
    <row r="253" spans="1:38" customHeight="1" ht="12">
      <c r="A253" s="27"/>
      <c r="B253" s="27"/>
      <c r="C253" s="27"/>
      <c r="D253" s="27"/>
      <c r="E253" s="27"/>
      <c r="F253" s="27"/>
      <c r="G253" s="27"/>
      <c r="H253" s="27"/>
      <c r="I253" s="27"/>
      <c r="J253" s="27"/>
      <c r="K253" s="27"/>
      <c r="L253" s="27"/>
      <c r="M253" s="27"/>
      <c r="N253" s="27"/>
      <c r="O253" s="27"/>
      <c r="P253" s="27"/>
      <c r="Q253" s="27"/>
      <c r="R253" s="27"/>
      <c r="S253" s="27"/>
      <c r="T253" s="27"/>
      <c r="U253" s="27"/>
      <c r="V253" s="27"/>
      <c r="W253" s="27"/>
      <c r="X253" s="27"/>
      <c r="Y253" s="27"/>
      <c r="Z253" s="27"/>
      <c r="AA253" s="27"/>
      <c r="AB253" s="27"/>
      <c r="AC253" s="27"/>
      <c r="AD253" s="27"/>
      <c r="AE253" s="27"/>
      <c r="AF253" s="27"/>
      <c r="AG253" s="27"/>
      <c r="AH253" s="27"/>
      <c r="AI253" s="27"/>
    </row>
    <row r="254" spans="1:38" customHeight="1" ht="12">
      <c r="A254" s="27"/>
      <c r="B254" s="27"/>
      <c r="C254" s="27"/>
      <c r="D254" s="27"/>
      <c r="E254" s="27"/>
      <c r="F254" s="27"/>
      <c r="G254" s="27"/>
      <c r="H254" s="27"/>
      <c r="I254" s="27"/>
      <c r="J254" s="27"/>
      <c r="K254" s="27"/>
      <c r="L254" s="27"/>
      <c r="M254" s="27"/>
      <c r="N254" s="27"/>
      <c r="O254" s="27"/>
      <c r="P254" s="27"/>
      <c r="Q254" s="27"/>
      <c r="R254" s="27"/>
      <c r="S254" s="27"/>
      <c r="T254" s="27"/>
      <c r="U254" s="27"/>
      <c r="V254" s="27"/>
      <c r="W254" s="27"/>
      <c r="X254" s="27"/>
      <c r="Y254" s="27"/>
      <c r="Z254" s="27"/>
      <c r="AA254" s="27"/>
      <c r="AB254" s="27"/>
      <c r="AC254" s="27"/>
      <c r="AD254" s="27"/>
      <c r="AE254" s="27"/>
      <c r="AF254" s="27"/>
      <c r="AG254" s="27"/>
      <c r="AH254" s="27"/>
      <c r="AI254" s="27"/>
    </row>
    <row r="255" spans="1:38" customHeight="1" ht="12">
      <c r="A255" s="27"/>
      <c r="B255" s="27"/>
      <c r="C255" s="27"/>
      <c r="D255" s="27"/>
      <c r="E255" s="27"/>
      <c r="F255" s="27"/>
      <c r="G255" s="27"/>
      <c r="H255" s="27"/>
      <c r="I255" s="27"/>
      <c r="J255" s="27"/>
      <c r="K255" s="27"/>
      <c r="L255" s="27"/>
      <c r="M255" s="27"/>
      <c r="N255" s="27"/>
      <c r="O255" s="27"/>
      <c r="P255" s="27"/>
      <c r="Q255" s="27"/>
      <c r="R255" s="27"/>
      <c r="S255" s="27"/>
      <c r="T255" s="27"/>
      <c r="U255" s="27"/>
      <c r="V255" s="27"/>
      <c r="W255" s="27"/>
      <c r="X255" s="27"/>
      <c r="Y255" s="27"/>
      <c r="Z255" s="27"/>
      <c r="AA255" s="27"/>
      <c r="AB255" s="27"/>
      <c r="AC255" s="27"/>
      <c r="AD255" s="27"/>
      <c r="AE255" s="27"/>
      <c r="AF255" s="27"/>
      <c r="AG255" s="27"/>
      <c r="AH255" s="27"/>
      <c r="AI255" s="27"/>
    </row>
    <row r="256" spans="1:38" customHeight="1" ht="12">
      <c r="A256" s="27"/>
      <c r="B256" s="27"/>
      <c r="C256" s="27"/>
      <c r="D256" s="27"/>
      <c r="E256" s="27"/>
      <c r="F256" s="27"/>
      <c r="G256" s="27"/>
      <c r="H256" s="27"/>
      <c r="I256" s="27"/>
      <c r="J256" s="27"/>
      <c r="K256" s="27"/>
      <c r="L256" s="27"/>
      <c r="M256" s="27"/>
      <c r="N256" s="27"/>
      <c r="O256" s="27"/>
      <c r="P256" s="27"/>
      <c r="Q256" s="27"/>
      <c r="R256" s="27"/>
      <c r="S256" s="27"/>
      <c r="T256" s="27"/>
      <c r="U256" s="27"/>
      <c r="V256" s="27"/>
      <c r="W256" s="27"/>
      <c r="X256" s="27"/>
      <c r="Y256" s="27"/>
      <c r="Z256" s="27"/>
      <c r="AA256" s="27"/>
      <c r="AB256" s="27"/>
      <c r="AC256" s="27"/>
      <c r="AD256" s="27"/>
      <c r="AE256" s="27"/>
      <c r="AF256" s="27"/>
      <c r="AG256" s="27"/>
      <c r="AH256" s="27"/>
      <c r="AI256" s="27"/>
    </row>
    <row r="257" spans="1:38" customHeight="1" ht="12">
      <c r="A257" s="27"/>
      <c r="B257" s="27"/>
      <c r="C257" s="27"/>
      <c r="D257" s="27"/>
      <c r="E257" s="27"/>
      <c r="F257" s="27"/>
      <c r="G257" s="27"/>
      <c r="H257" s="27"/>
      <c r="I257" s="27"/>
      <c r="J257" s="27"/>
      <c r="K257" s="27"/>
      <c r="L257" s="27"/>
      <c r="M257" s="27"/>
      <c r="N257" s="27"/>
      <c r="O257" s="27"/>
      <c r="P257" s="27"/>
      <c r="Q257" s="27"/>
      <c r="R257" s="27"/>
      <c r="S257" s="27"/>
      <c r="T257" s="27"/>
      <c r="U257" s="27"/>
      <c r="V257" s="27"/>
      <c r="W257" s="27"/>
      <c r="X257" s="27"/>
      <c r="Y257" s="27"/>
      <c r="Z257" s="27"/>
      <c r="AA257" s="27"/>
      <c r="AB257" s="27"/>
      <c r="AC257" s="27"/>
      <c r="AD257" s="27"/>
      <c r="AE257" s="27"/>
      <c r="AF257" s="27"/>
      <c r="AG257" s="27"/>
      <c r="AH257" s="27"/>
      <c r="AI257" s="27"/>
    </row>
    <row r="258" spans="1:38" customHeight="1" ht="12">
      <c r="A258" s="27"/>
      <c r="B258" s="27"/>
      <c r="C258" s="27"/>
      <c r="D258" s="27"/>
      <c r="E258" s="27"/>
      <c r="F258" s="27"/>
      <c r="G258" s="27"/>
      <c r="H258" s="27"/>
      <c r="I258" s="27"/>
      <c r="J258" s="27"/>
      <c r="K258" s="27"/>
      <c r="L258" s="27"/>
      <c r="M258" s="27"/>
      <c r="N258" s="27"/>
      <c r="O258" s="27"/>
      <c r="P258" s="27"/>
      <c r="Q258" s="27"/>
      <c r="R258" s="27"/>
      <c r="S258" s="27"/>
      <c r="T258" s="27"/>
      <c r="U258" s="27"/>
      <c r="V258" s="27"/>
      <c r="W258" s="27"/>
      <c r="X258" s="27"/>
      <c r="Y258" s="27"/>
      <c r="Z258" s="27"/>
      <c r="AA258" s="27"/>
      <c r="AB258" s="27"/>
      <c r="AC258" s="27"/>
      <c r="AD258" s="27"/>
      <c r="AE258" s="27"/>
      <c r="AF258" s="27"/>
      <c r="AG258" s="27"/>
      <c r="AH258" s="27"/>
      <c r="AI258" s="27"/>
    </row>
    <row r="259" spans="1:38" customHeight="1" ht="12">
      <c r="A259" s="27"/>
      <c r="B259" s="27"/>
      <c r="C259" s="27"/>
      <c r="D259" s="27"/>
      <c r="E259" s="27"/>
      <c r="F259" s="27"/>
      <c r="G259" s="27"/>
      <c r="H259" s="27"/>
      <c r="I259" s="27"/>
      <c r="J259" s="27"/>
      <c r="K259" s="27"/>
      <c r="L259" s="27"/>
      <c r="M259" s="27"/>
      <c r="N259" s="27"/>
      <c r="O259" s="27"/>
      <c r="P259" s="27"/>
      <c r="Q259" s="27"/>
      <c r="R259" s="27"/>
      <c r="S259" s="27"/>
      <c r="T259" s="27"/>
      <c r="U259" s="27"/>
      <c r="V259" s="27"/>
      <c r="W259" s="27"/>
      <c r="X259" s="27"/>
      <c r="Y259" s="27"/>
      <c r="Z259" s="27"/>
      <c r="AA259" s="27"/>
      <c r="AB259" s="27"/>
      <c r="AC259" s="27"/>
      <c r="AD259" s="27"/>
      <c r="AE259" s="27"/>
      <c r="AF259" s="27"/>
      <c r="AG259" s="27"/>
      <c r="AH259" s="27"/>
      <c r="AI259" s="27"/>
    </row>
    <row r="260" spans="1:38" customHeight="1" ht="12">
      <c r="A260" s="27"/>
      <c r="B260" s="27"/>
      <c r="C260" s="27"/>
      <c r="D260" s="27"/>
      <c r="E260" s="27"/>
      <c r="F260" s="27"/>
      <c r="G260" s="27"/>
      <c r="H260" s="27"/>
      <c r="I260" s="27"/>
      <c r="J260" s="27"/>
      <c r="K260" s="27"/>
      <c r="L260" s="27"/>
      <c r="M260" s="27"/>
      <c r="N260" s="27"/>
      <c r="O260" s="27"/>
      <c r="P260" s="27"/>
      <c r="Q260" s="27"/>
      <c r="R260" s="27"/>
      <c r="S260" s="27"/>
      <c r="T260" s="27"/>
      <c r="U260" s="27"/>
      <c r="V260" s="27"/>
      <c r="W260" s="27"/>
      <c r="X260" s="27"/>
      <c r="Y260" s="27"/>
      <c r="Z260" s="27"/>
      <c r="AA260" s="27"/>
      <c r="AB260" s="27"/>
      <c r="AC260" s="27"/>
      <c r="AD260" s="27"/>
      <c r="AE260" s="27"/>
      <c r="AF260" s="27"/>
      <c r="AG260" s="27"/>
      <c r="AH260" s="27"/>
      <c r="AI260" s="27"/>
    </row>
    <row r="261" spans="1:38" customHeight="1" ht="12">
      <c r="A261" s="27"/>
      <c r="B261" s="27"/>
      <c r="C261" s="27"/>
      <c r="D261" s="27"/>
      <c r="E261" s="27"/>
      <c r="F261" s="27"/>
      <c r="G261" s="27"/>
      <c r="H261" s="27"/>
      <c r="I261" s="27"/>
      <c r="J261" s="27"/>
      <c r="K261" s="27"/>
      <c r="L261" s="27"/>
      <c r="M261" s="27"/>
      <c r="N261" s="27"/>
      <c r="O261" s="27"/>
      <c r="P261" s="27"/>
      <c r="Q261" s="27"/>
      <c r="R261" s="27"/>
      <c r="S261" s="27"/>
      <c r="T261" s="27"/>
      <c r="U261" s="27"/>
      <c r="V261" s="27"/>
      <c r="W261" s="27"/>
      <c r="X261" s="27"/>
      <c r="Y261" s="27"/>
      <c r="Z261" s="27"/>
      <c r="AA261" s="27"/>
      <c r="AB261" s="27"/>
      <c r="AC261" s="27"/>
      <c r="AD261" s="27"/>
      <c r="AE261" s="27"/>
      <c r="AF261" s="27"/>
      <c r="AG261" s="27"/>
      <c r="AH261" s="27"/>
      <c r="AI261" s="27"/>
    </row>
    <row r="262" spans="1:38" customHeight="1" ht="12">
      <c r="A262" s="27"/>
      <c r="B262" s="27"/>
      <c r="C262" s="27"/>
      <c r="D262" s="27"/>
      <c r="E262" s="27"/>
      <c r="F262" s="27"/>
      <c r="G262" s="27"/>
      <c r="H262" s="27"/>
      <c r="I262" s="27"/>
      <c r="J262" s="27"/>
      <c r="K262" s="27"/>
      <c r="L262" s="27"/>
      <c r="M262" s="27"/>
      <c r="N262" s="27"/>
      <c r="O262" s="27"/>
      <c r="P262" s="27"/>
      <c r="Q262" s="27"/>
      <c r="R262" s="27"/>
      <c r="S262" s="27"/>
      <c r="T262" s="27"/>
      <c r="U262" s="27"/>
      <c r="V262" s="27"/>
      <c r="W262" s="27"/>
      <c r="X262" s="27"/>
      <c r="Y262" s="27"/>
      <c r="Z262" s="27"/>
      <c r="AA262" s="27"/>
      <c r="AB262" s="27"/>
      <c r="AC262" s="27"/>
      <c r="AD262" s="27"/>
      <c r="AE262" s="27"/>
      <c r="AF262" s="27"/>
      <c r="AG262" s="27"/>
      <c r="AH262" s="27"/>
      <c r="AI262" s="27"/>
    </row>
    <row r="263" spans="1:38" customHeight="1" ht="12">
      <c r="A263" s="27"/>
      <c r="B263" s="27"/>
      <c r="C263" s="27"/>
      <c r="D263" s="27"/>
      <c r="E263" s="27"/>
      <c r="F263" s="27"/>
      <c r="G263" s="27"/>
      <c r="H263" s="27"/>
      <c r="I263" s="27"/>
      <c r="J263" s="27"/>
      <c r="K263" s="27"/>
      <c r="L263" s="27"/>
      <c r="M263" s="27"/>
      <c r="N263" s="27"/>
      <c r="O263" s="27"/>
      <c r="P263" s="27"/>
      <c r="Q263" s="27"/>
      <c r="R263" s="27"/>
      <c r="S263" s="27"/>
      <c r="T263" s="27"/>
      <c r="U263" s="27"/>
      <c r="V263" s="27"/>
      <c r="W263" s="27"/>
      <c r="X263" s="27"/>
      <c r="Y263" s="27"/>
      <c r="Z263" s="27"/>
      <c r="AA263" s="27"/>
      <c r="AB263" s="27"/>
      <c r="AC263" s="27"/>
      <c r="AD263" s="27"/>
      <c r="AE263" s="27"/>
      <c r="AF263" s="27"/>
      <c r="AG263" s="27"/>
      <c r="AH263" s="27"/>
      <c r="AI263" s="27"/>
    </row>
    <row r="264" spans="1:38" customHeight="1" ht="12">
      <c r="A264" s="27"/>
      <c r="B264" s="27"/>
      <c r="C264" s="27"/>
      <c r="D264" s="27"/>
      <c r="E264" s="27"/>
      <c r="F264" s="27"/>
      <c r="G264" s="27"/>
      <c r="H264" s="27"/>
      <c r="I264" s="27"/>
      <c r="J264" s="27"/>
      <c r="K264" s="27"/>
      <c r="L264" s="27"/>
      <c r="M264" s="27"/>
      <c r="N264" s="27"/>
      <c r="O264" s="27"/>
      <c r="P264" s="27"/>
      <c r="Q264" s="27"/>
      <c r="R264" s="27"/>
      <c r="S264" s="27"/>
      <c r="T264" s="27"/>
      <c r="U264" s="27"/>
      <c r="V264" s="27"/>
      <c r="W264" s="27"/>
      <c r="X264" s="27"/>
      <c r="Y264" s="27"/>
      <c r="Z264" s="27"/>
      <c r="AA264" s="27"/>
      <c r="AB264" s="27"/>
      <c r="AC264" s="27"/>
      <c r="AD264" s="27"/>
      <c r="AE264" s="27"/>
      <c r="AF264" s="27"/>
      <c r="AG264" s="27"/>
      <c r="AH264" s="27"/>
      <c r="AI264" s="27"/>
    </row>
    <row r="265" spans="1:38" customHeight="1" ht="12">
      <c r="A265" s="27"/>
      <c r="B265" s="27"/>
      <c r="C265" s="27"/>
      <c r="D265" s="27"/>
      <c r="E265" s="27"/>
      <c r="F265" s="27"/>
      <c r="G265" s="27"/>
      <c r="H265" s="27"/>
      <c r="I265" s="27"/>
      <c r="J265" s="27"/>
      <c r="K265" s="27"/>
      <c r="L265" s="27"/>
      <c r="M265" s="27"/>
      <c r="N265" s="27"/>
      <c r="O265" s="27"/>
      <c r="P265" s="27"/>
      <c r="Q265" s="27"/>
      <c r="R265" s="27"/>
      <c r="S265" s="27"/>
      <c r="T265" s="27"/>
      <c r="U265" s="27"/>
      <c r="V265" s="27"/>
      <c r="W265" s="27"/>
      <c r="X265" s="27"/>
      <c r="Y265" s="27"/>
      <c r="Z265" s="27"/>
      <c r="AA265" s="27"/>
      <c r="AB265" s="27"/>
      <c r="AC265" s="27"/>
      <c r="AD265" s="27"/>
      <c r="AE265" s="27"/>
      <c r="AF265" s="27"/>
      <c r="AG265" s="27"/>
      <c r="AH265" s="27"/>
      <c r="AI265" s="27"/>
    </row>
    <row r="266" spans="1:38" customHeight="1" ht="12">
      <c r="A266" s="27"/>
      <c r="B266" s="27"/>
      <c r="C266" s="27"/>
      <c r="D266" s="27"/>
      <c r="E266" s="27"/>
      <c r="F266" s="27"/>
      <c r="G266" s="27"/>
      <c r="H266" s="27"/>
      <c r="I266" s="27"/>
      <c r="J266" s="27"/>
      <c r="K266" s="27"/>
      <c r="L266" s="27"/>
      <c r="M266" s="27"/>
      <c r="N266" s="27"/>
      <c r="O266" s="27"/>
      <c r="P266" s="27"/>
      <c r="Q266" s="27"/>
      <c r="R266" s="27"/>
      <c r="S266" s="27"/>
      <c r="T266" s="27"/>
      <c r="U266" s="27"/>
      <c r="V266" s="27"/>
      <c r="W266" s="27"/>
      <c r="X266" s="27"/>
      <c r="Y266" s="27"/>
      <c r="Z266" s="27"/>
      <c r="AA266" s="27"/>
      <c r="AB266" s="27"/>
      <c r="AC266" s="27"/>
      <c r="AD266" s="27"/>
      <c r="AE266" s="27"/>
      <c r="AF266" s="27"/>
      <c r="AG266" s="27"/>
      <c r="AH266" s="27"/>
      <c r="AI266" s="27"/>
    </row>
    <row r="267" spans="1:38" customHeight="1" ht="12">
      <c r="H267" s="27"/>
      <c r="I267" s="27"/>
      <c r="J267" s="27"/>
      <c r="K267" s="27"/>
    </row>
    <row r="268" spans="1:38" customHeight="1" ht="12">
      <c r="H268" s="27"/>
      <c r="I268" s="27"/>
      <c r="J268" s="27"/>
      <c r="K268" s="27"/>
    </row>
    <row r="269" spans="1:38" customHeight="1" ht="12">
      <c r="H269" s="27"/>
      <c r="I269" s="27"/>
      <c r="J269" s="27"/>
      <c r="K269" s="27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38:E138"/>
    <mergeCell ref="S138:U138"/>
    <mergeCell ref="W138:Z138"/>
    <mergeCell ref="S140:U140"/>
    <mergeCell ref="W140:Z140"/>
    <mergeCell ref="AJ134:AJ135"/>
    <mergeCell ref="AJ136:AJ137"/>
    <mergeCell ref="A136:A137"/>
    <mergeCell ref="AE136:AE137"/>
    <mergeCell ref="AF136:AF137"/>
    <mergeCell ref="AG136:AG137"/>
    <mergeCell ref="AH136:AH137"/>
    <mergeCell ref="AI136:AI137"/>
    <mergeCell ref="A134:A135"/>
    <mergeCell ref="AE134:AE135"/>
    <mergeCell ref="AF134:AF135"/>
    <mergeCell ref="AG134:AG135"/>
    <mergeCell ref="AH134:AH135"/>
    <mergeCell ref="AI134:AI135"/>
    <mergeCell ref="AJ130:AJ131"/>
    <mergeCell ref="A132:A133"/>
    <mergeCell ref="AE132:AE133"/>
    <mergeCell ref="AF132:AF133"/>
    <mergeCell ref="AG132:AG133"/>
    <mergeCell ref="AH132:AH133"/>
    <mergeCell ref="AI132:AI133"/>
    <mergeCell ref="AJ132:AJ133"/>
    <mergeCell ref="A130:A131"/>
    <mergeCell ref="AE130:AE131"/>
    <mergeCell ref="AF130:AF131"/>
    <mergeCell ref="AG130:AG131"/>
    <mergeCell ref="AH130:AH131"/>
    <mergeCell ref="AI130:AI131"/>
    <mergeCell ref="AJ126:AJ127"/>
    <mergeCell ref="A128:A129"/>
    <mergeCell ref="AE128:AE129"/>
    <mergeCell ref="AF128:AF129"/>
    <mergeCell ref="AG128:AG129"/>
    <mergeCell ref="AH128:AH129"/>
    <mergeCell ref="AI128:AI129"/>
    <mergeCell ref="AJ128:AJ129"/>
    <mergeCell ref="A126:A127"/>
    <mergeCell ref="AE126:AE127"/>
    <mergeCell ref="AF126:AF127"/>
    <mergeCell ref="AG126:AG127"/>
    <mergeCell ref="AH126:AH127"/>
    <mergeCell ref="AI126:AI127"/>
    <mergeCell ref="AJ122:AJ123"/>
    <mergeCell ref="A124:A125"/>
    <mergeCell ref="AE124:AE125"/>
    <mergeCell ref="AF124:AF125"/>
    <mergeCell ref="AG124:AG125"/>
    <mergeCell ref="AH124:AH125"/>
    <mergeCell ref="AI124:AI125"/>
    <mergeCell ref="AJ124:AJ125"/>
    <mergeCell ref="A122:A123"/>
    <mergeCell ref="AE122:AE123"/>
    <mergeCell ref="AF122:AF123"/>
    <mergeCell ref="AG122:AG123"/>
    <mergeCell ref="AH122:AH123"/>
    <mergeCell ref="AI122:AI123"/>
    <mergeCell ref="AJ118:AJ119"/>
    <mergeCell ref="A120:A121"/>
    <mergeCell ref="AE120:AE121"/>
    <mergeCell ref="AF120:AF121"/>
    <mergeCell ref="AG120:AG121"/>
    <mergeCell ref="AH120:AH121"/>
    <mergeCell ref="AI120:AI121"/>
    <mergeCell ref="AJ120:AJ121"/>
    <mergeCell ref="A118:A119"/>
    <mergeCell ref="AE118:AE119"/>
    <mergeCell ref="AF118:AF119"/>
    <mergeCell ref="AG118:AG119"/>
    <mergeCell ref="AH118:AH119"/>
    <mergeCell ref="AI118:AI119"/>
    <mergeCell ref="AJ114:AJ115"/>
    <mergeCell ref="A116:A117"/>
    <mergeCell ref="AE116:AE117"/>
    <mergeCell ref="AF116:AF117"/>
    <mergeCell ref="AG116:AG117"/>
    <mergeCell ref="AH116:AH117"/>
    <mergeCell ref="AI116:AI117"/>
    <mergeCell ref="AJ116:AJ117"/>
    <mergeCell ref="A114:A115"/>
    <mergeCell ref="AE114:AE115"/>
    <mergeCell ref="AF114:AF115"/>
    <mergeCell ref="AG114:AG115"/>
    <mergeCell ref="AH114:AH115"/>
    <mergeCell ref="AI114:AI115"/>
    <mergeCell ref="AJ110:AJ111"/>
    <mergeCell ref="A112:A113"/>
    <mergeCell ref="AE112:AE113"/>
    <mergeCell ref="AF112:AF113"/>
    <mergeCell ref="AG112:AG113"/>
    <mergeCell ref="AH112:AH113"/>
    <mergeCell ref="AI112:AI113"/>
    <mergeCell ref="AJ112:AJ113"/>
    <mergeCell ref="A110:A111"/>
    <mergeCell ref="AE110:AE111"/>
    <mergeCell ref="AF110:AF111"/>
    <mergeCell ref="AG110:AG111"/>
    <mergeCell ref="AH110:AH111"/>
    <mergeCell ref="AI110:AI111"/>
    <mergeCell ref="AJ106:AJ107"/>
    <mergeCell ref="A108:A109"/>
    <mergeCell ref="AE108:AE109"/>
    <mergeCell ref="AF108:AF109"/>
    <mergeCell ref="AG108:AG109"/>
    <mergeCell ref="AH108:AH109"/>
    <mergeCell ref="AI108:AI109"/>
    <mergeCell ref="AJ108:AJ109"/>
    <mergeCell ref="A106:A107"/>
    <mergeCell ref="AE106:AE107"/>
    <mergeCell ref="AF106:AF107"/>
    <mergeCell ref="AG106:AG107"/>
    <mergeCell ref="AH106:AH107"/>
    <mergeCell ref="AI106:AI107"/>
    <mergeCell ref="AJ102:AJ103"/>
    <mergeCell ref="A104:A105"/>
    <mergeCell ref="AE104:AE105"/>
    <mergeCell ref="AF104:AF105"/>
    <mergeCell ref="AG104:AG105"/>
    <mergeCell ref="AH104:AH105"/>
    <mergeCell ref="AI104:AI105"/>
    <mergeCell ref="AJ104:AJ105"/>
    <mergeCell ref="A102:A103"/>
    <mergeCell ref="AE102:AE103"/>
    <mergeCell ref="AF102:AF103"/>
    <mergeCell ref="AG102:AG103"/>
    <mergeCell ref="AH102:AH103"/>
    <mergeCell ref="AI102:AI103"/>
    <mergeCell ref="AJ98:AJ99"/>
    <mergeCell ref="A100:A101"/>
    <mergeCell ref="AE100:AE101"/>
    <mergeCell ref="AF100:AF101"/>
    <mergeCell ref="AG100:AG101"/>
    <mergeCell ref="AH100:AH101"/>
    <mergeCell ref="AI100:AI101"/>
    <mergeCell ref="AJ100:AJ101"/>
    <mergeCell ref="A98:A99"/>
    <mergeCell ref="AE98:AE99"/>
    <mergeCell ref="AF98:AF99"/>
    <mergeCell ref="AG98:AG99"/>
    <mergeCell ref="AH98:AH99"/>
    <mergeCell ref="AI98:AI99"/>
    <mergeCell ref="AJ94:AJ95"/>
    <mergeCell ref="A96:A97"/>
    <mergeCell ref="AE96:AE97"/>
    <mergeCell ref="AF96:AF97"/>
    <mergeCell ref="AG96:AG97"/>
    <mergeCell ref="AH96:AH97"/>
    <mergeCell ref="AI96:AI97"/>
    <mergeCell ref="AJ96:AJ97"/>
    <mergeCell ref="A94:A95"/>
    <mergeCell ref="AE94:AE95"/>
    <mergeCell ref="AF94:AF95"/>
    <mergeCell ref="AG94:AG95"/>
    <mergeCell ref="AH94:AH95"/>
    <mergeCell ref="AI94:AI95"/>
    <mergeCell ref="AJ90:AJ91"/>
    <mergeCell ref="A92:A93"/>
    <mergeCell ref="AE92:AE93"/>
    <mergeCell ref="AF92:AF93"/>
    <mergeCell ref="AG92:AG93"/>
    <mergeCell ref="AH92:AH93"/>
    <mergeCell ref="AI92:AI93"/>
    <mergeCell ref="AJ92:AJ93"/>
    <mergeCell ref="A90:A91"/>
    <mergeCell ref="AE90:AE91"/>
    <mergeCell ref="AF90:AF91"/>
    <mergeCell ref="AG90:AG91"/>
    <mergeCell ref="AH90:AH91"/>
    <mergeCell ref="AI90:AI91"/>
    <mergeCell ref="AJ86:AJ87"/>
    <mergeCell ref="A88:A89"/>
    <mergeCell ref="AE88:AE89"/>
    <mergeCell ref="AF88:AF89"/>
    <mergeCell ref="AG88:AG89"/>
    <mergeCell ref="AH88:AH89"/>
    <mergeCell ref="AI88:AI89"/>
    <mergeCell ref="AJ88:AJ89"/>
    <mergeCell ref="A86:A87"/>
    <mergeCell ref="AE86:AE87"/>
    <mergeCell ref="AF86:AF87"/>
    <mergeCell ref="AG86:AG87"/>
    <mergeCell ref="AH86:AH87"/>
    <mergeCell ref="AI86:AI87"/>
    <mergeCell ref="AJ82:AJ83"/>
    <mergeCell ref="A84:A85"/>
    <mergeCell ref="AE84:AE85"/>
    <mergeCell ref="AF84:AF85"/>
    <mergeCell ref="AG84:AG85"/>
    <mergeCell ref="AH84:AH85"/>
    <mergeCell ref="AI84:AI85"/>
    <mergeCell ref="AJ84:AJ85"/>
    <mergeCell ref="A82:A83"/>
    <mergeCell ref="AE82:AE83"/>
    <mergeCell ref="AF82:AF83"/>
    <mergeCell ref="AG82:AG83"/>
    <mergeCell ref="AH82:AH83"/>
    <mergeCell ref="AI82:AI83"/>
    <mergeCell ref="AJ78:AJ79"/>
    <mergeCell ref="A80:A81"/>
    <mergeCell ref="AE80:AE81"/>
    <mergeCell ref="AF80:AF81"/>
    <mergeCell ref="AG80:AG81"/>
    <mergeCell ref="AH80:AH81"/>
    <mergeCell ref="AI80:AI81"/>
    <mergeCell ref="AJ80:AJ81"/>
    <mergeCell ref="A78:A79"/>
    <mergeCell ref="AE78:AE79"/>
    <mergeCell ref="AF78:AF79"/>
    <mergeCell ref="AG78:AG79"/>
    <mergeCell ref="AH78:AH79"/>
    <mergeCell ref="AI78:AI79"/>
    <mergeCell ref="Z74:Z76"/>
    <mergeCell ref="AA74:AA76"/>
    <mergeCell ref="AB74:AB76"/>
    <mergeCell ref="AC74:AC76"/>
    <mergeCell ref="AD74:AD76"/>
    <mergeCell ref="AG74:AJ74"/>
    <mergeCell ref="AG75:AG76"/>
    <mergeCell ref="AH75:AH76"/>
    <mergeCell ref="AI75:AI76"/>
    <mergeCell ref="AJ75:AJ76"/>
    <mergeCell ref="T74:T76"/>
    <mergeCell ref="U74:U76"/>
    <mergeCell ref="V74:V76"/>
    <mergeCell ref="W74:W76"/>
    <mergeCell ref="X74:X76"/>
    <mergeCell ref="Y74:Y76"/>
    <mergeCell ref="N74:N76"/>
    <mergeCell ref="O74:O76"/>
    <mergeCell ref="P74:P76"/>
    <mergeCell ref="Q74:Q76"/>
    <mergeCell ref="R74:R76"/>
    <mergeCell ref="S74:S76"/>
    <mergeCell ref="H74:H76"/>
    <mergeCell ref="I74:I76"/>
    <mergeCell ref="J74:J76"/>
    <mergeCell ref="K74:K76"/>
    <mergeCell ref="L74:L76"/>
    <mergeCell ref="M74:M76"/>
    <mergeCell ref="AF72:AF76"/>
    <mergeCell ref="AG72:AJ73"/>
    <mergeCell ref="B73:D73"/>
    <mergeCell ref="E73:G73"/>
    <mergeCell ref="J73:O73"/>
    <mergeCell ref="P73:U73"/>
    <mergeCell ref="V73:X73"/>
    <mergeCell ref="Y73:AA73"/>
    <mergeCell ref="B74:B76"/>
    <mergeCell ref="C74:C76"/>
    <mergeCell ref="B72:G72"/>
    <mergeCell ref="H72:I72"/>
    <mergeCell ref="J72:U72"/>
    <mergeCell ref="V72:AA72"/>
    <mergeCell ref="AB72:AD73"/>
    <mergeCell ref="AE72:AE76"/>
    <mergeCell ref="D74:D76"/>
    <mergeCell ref="E74:E76"/>
    <mergeCell ref="F74:F76"/>
    <mergeCell ref="G74:G76"/>
    <mergeCell ref="AJ65:AJ66"/>
    <mergeCell ref="A67:A68"/>
    <mergeCell ref="AE67:AE68"/>
    <mergeCell ref="AF67:AF68"/>
    <mergeCell ref="AG67:AG68"/>
    <mergeCell ref="AH67:AH68"/>
    <mergeCell ref="AI67:AI68"/>
    <mergeCell ref="AJ67:AJ68"/>
    <mergeCell ref="A65:A66"/>
    <mergeCell ref="AE65:AE66"/>
    <mergeCell ref="AF65:AF66"/>
    <mergeCell ref="AG65:AG66"/>
    <mergeCell ref="AH65:AH66"/>
    <mergeCell ref="AI65:AI66"/>
    <mergeCell ref="AJ61:AJ62"/>
    <mergeCell ref="A63:A64"/>
    <mergeCell ref="AE63:AE64"/>
    <mergeCell ref="AF63:AF64"/>
    <mergeCell ref="AG63:AG64"/>
    <mergeCell ref="AH63:AH64"/>
    <mergeCell ref="AI63:AI64"/>
    <mergeCell ref="AJ63:AJ64"/>
    <mergeCell ref="A61:A62"/>
    <mergeCell ref="AE61:AE62"/>
    <mergeCell ref="AF61:AF62"/>
    <mergeCell ref="AG61:AG62"/>
    <mergeCell ref="AH61:AH62"/>
    <mergeCell ref="AI61:AI62"/>
    <mergeCell ref="AJ57:AJ58"/>
    <mergeCell ref="A59:A60"/>
    <mergeCell ref="AE59:AE60"/>
    <mergeCell ref="AF59:AF60"/>
    <mergeCell ref="AG59:AG60"/>
    <mergeCell ref="AH59:AH60"/>
    <mergeCell ref="AI59:AI60"/>
    <mergeCell ref="AJ59:AJ60"/>
    <mergeCell ref="A57:A58"/>
    <mergeCell ref="AE57:AE58"/>
    <mergeCell ref="AF57:AF58"/>
    <mergeCell ref="AG57:AG58"/>
    <mergeCell ref="AH57:AH58"/>
    <mergeCell ref="AI57:AI58"/>
    <mergeCell ref="AJ53:AJ54"/>
    <mergeCell ref="A55:A56"/>
    <mergeCell ref="AE55:AE56"/>
    <mergeCell ref="AF55:AF56"/>
    <mergeCell ref="AG55:AG56"/>
    <mergeCell ref="AH55:AH56"/>
    <mergeCell ref="AI55:AI56"/>
    <mergeCell ref="AJ55:AJ56"/>
    <mergeCell ref="A53:A54"/>
    <mergeCell ref="AE53:AE54"/>
    <mergeCell ref="AF53:AF54"/>
    <mergeCell ref="AG53:AG54"/>
    <mergeCell ref="AH53:AH54"/>
    <mergeCell ref="AI53:AI54"/>
    <mergeCell ref="AJ49:AJ50"/>
    <mergeCell ref="A51:A52"/>
    <mergeCell ref="AE51:AE52"/>
    <mergeCell ref="AF51:AF52"/>
    <mergeCell ref="AG51:AG52"/>
    <mergeCell ref="AH51:AH52"/>
    <mergeCell ref="AI51:AI52"/>
    <mergeCell ref="AJ51:AJ52"/>
    <mergeCell ref="A49:A50"/>
    <mergeCell ref="AE49:AE50"/>
    <mergeCell ref="AF49:AF50"/>
    <mergeCell ref="AG49:AG50"/>
    <mergeCell ref="AH49:AH50"/>
    <mergeCell ref="AI49:AI50"/>
    <mergeCell ref="AJ45:AJ46"/>
    <mergeCell ref="A47:A48"/>
    <mergeCell ref="AE47:AE48"/>
    <mergeCell ref="AF47:AF48"/>
    <mergeCell ref="AG47:AG48"/>
    <mergeCell ref="AH47:AH48"/>
    <mergeCell ref="AI47:AI48"/>
    <mergeCell ref="AJ47:AJ48"/>
    <mergeCell ref="A45:A46"/>
    <mergeCell ref="AE45:AE46"/>
    <mergeCell ref="AF45:AF46"/>
    <mergeCell ref="AG45:AG46"/>
    <mergeCell ref="AH45:AH46"/>
    <mergeCell ref="AI45:AI46"/>
    <mergeCell ref="AJ41:AJ42"/>
    <mergeCell ref="A43:A44"/>
    <mergeCell ref="AE43:AE44"/>
    <mergeCell ref="AF43:AF44"/>
    <mergeCell ref="AG43:AG44"/>
    <mergeCell ref="AH43:AH44"/>
    <mergeCell ref="AI43:AI44"/>
    <mergeCell ref="AJ43:AJ44"/>
    <mergeCell ref="A41:A42"/>
    <mergeCell ref="AE41:AE42"/>
    <mergeCell ref="AF41:AF42"/>
    <mergeCell ref="AG41:AG42"/>
    <mergeCell ref="AH41:AH42"/>
    <mergeCell ref="AI41:AI42"/>
    <mergeCell ref="AJ37:AJ38"/>
    <mergeCell ref="A39:A40"/>
    <mergeCell ref="AE39:AE40"/>
    <mergeCell ref="AF39:AF40"/>
    <mergeCell ref="AG39:AG40"/>
    <mergeCell ref="AH39:AH40"/>
    <mergeCell ref="AI39:AI40"/>
    <mergeCell ref="AJ39:AJ40"/>
    <mergeCell ref="A37:A38"/>
    <mergeCell ref="AE37:AE38"/>
    <mergeCell ref="AF37:AF38"/>
    <mergeCell ref="AG37:AG38"/>
    <mergeCell ref="AH37:AH38"/>
    <mergeCell ref="AI37:AI38"/>
    <mergeCell ref="AJ33:AJ34"/>
    <mergeCell ref="A35:A36"/>
    <mergeCell ref="AE35:AE36"/>
    <mergeCell ref="AF35:AF36"/>
    <mergeCell ref="AG35:AG36"/>
    <mergeCell ref="AH35:AH36"/>
    <mergeCell ref="AI35:AI36"/>
    <mergeCell ref="AJ35:AJ36"/>
    <mergeCell ref="A33:A34"/>
    <mergeCell ref="AE33:AE34"/>
    <mergeCell ref="AF33:AF34"/>
    <mergeCell ref="AG33:AG34"/>
    <mergeCell ref="AH33:AH34"/>
    <mergeCell ref="AI33:AI34"/>
    <mergeCell ref="AJ29:AJ30"/>
    <mergeCell ref="A31:A32"/>
    <mergeCell ref="AE31:AE32"/>
    <mergeCell ref="AF31:AF32"/>
    <mergeCell ref="AG31:AG32"/>
    <mergeCell ref="AH31:AH32"/>
    <mergeCell ref="AI31:AI32"/>
    <mergeCell ref="AJ31:AJ32"/>
    <mergeCell ref="A29:A30"/>
    <mergeCell ref="AE29:AE30"/>
    <mergeCell ref="AF29:AF30"/>
    <mergeCell ref="AG29:AG30"/>
    <mergeCell ref="AH29:AH30"/>
    <mergeCell ref="AI29:AI30"/>
    <mergeCell ref="AJ25:AJ26"/>
    <mergeCell ref="A27:A28"/>
    <mergeCell ref="AE27:AE28"/>
    <mergeCell ref="AF27:AF28"/>
    <mergeCell ref="AG27:AG28"/>
    <mergeCell ref="AH27:AH28"/>
    <mergeCell ref="AI27:AI28"/>
    <mergeCell ref="AJ27:AJ28"/>
    <mergeCell ref="A25:A26"/>
    <mergeCell ref="AE25:AE26"/>
    <mergeCell ref="AF25:AF26"/>
    <mergeCell ref="AG25:AG26"/>
    <mergeCell ref="AH25:AH26"/>
    <mergeCell ref="AI25:AI26"/>
    <mergeCell ref="AC19:AC21"/>
    <mergeCell ref="AD19:AD21"/>
    <mergeCell ref="AG19:AJ19"/>
    <mergeCell ref="AG20:AG21"/>
    <mergeCell ref="AH20:AH21"/>
    <mergeCell ref="AI20:AI21"/>
    <mergeCell ref="AJ20:AJ21"/>
    <mergeCell ref="W19:W21"/>
    <mergeCell ref="X19:X21"/>
    <mergeCell ref="Y19:Y21"/>
    <mergeCell ref="Z19:Z21"/>
    <mergeCell ref="AA19:AA21"/>
    <mergeCell ref="AB19:AB21"/>
    <mergeCell ref="Q19:Q21"/>
    <mergeCell ref="R19:R21"/>
    <mergeCell ref="S19:S21"/>
    <mergeCell ref="T19:T21"/>
    <mergeCell ref="U19:U21"/>
    <mergeCell ref="V19:V21"/>
    <mergeCell ref="K19:K21"/>
    <mergeCell ref="L19:L21"/>
    <mergeCell ref="M19:M21"/>
    <mergeCell ref="N19:N21"/>
    <mergeCell ref="O19:O21"/>
    <mergeCell ref="P19:P21"/>
    <mergeCell ref="Y18:AA18"/>
    <mergeCell ref="B19:B21"/>
    <mergeCell ref="C19:C21"/>
    <mergeCell ref="D19:D21"/>
    <mergeCell ref="E19:E21"/>
    <mergeCell ref="F19:F21"/>
    <mergeCell ref="G19:G21"/>
    <mergeCell ref="H19:H21"/>
    <mergeCell ref="I19:I21"/>
    <mergeCell ref="J19:J21"/>
    <mergeCell ref="V17:AA17"/>
    <mergeCell ref="AB17:AD18"/>
    <mergeCell ref="AE17:AE21"/>
    <mergeCell ref="AF17:AF21"/>
    <mergeCell ref="AG17:AJ18"/>
    <mergeCell ref="B18:D18"/>
    <mergeCell ref="E18:G18"/>
    <mergeCell ref="J18:O18"/>
    <mergeCell ref="P18:U18"/>
    <mergeCell ref="V18:X18"/>
    <mergeCell ref="D15:E15"/>
    <mergeCell ref="F15:G15"/>
    <mergeCell ref="H15:I15"/>
    <mergeCell ref="J15:K15"/>
    <mergeCell ref="L15:M15"/>
    <mergeCell ref="B17:G17"/>
    <mergeCell ref="H17:I17"/>
    <mergeCell ref="J17:U17"/>
    <mergeCell ref="B14:C14"/>
    <mergeCell ref="D14:E14"/>
    <mergeCell ref="F14:G14"/>
    <mergeCell ref="H14:I14"/>
    <mergeCell ref="J14:K14"/>
    <mergeCell ref="L14:M14"/>
    <mergeCell ref="B13:C13"/>
    <mergeCell ref="D13:E13"/>
    <mergeCell ref="F13:G13"/>
    <mergeCell ref="H13:I13"/>
    <mergeCell ref="J13:K13"/>
    <mergeCell ref="L13:M13"/>
    <mergeCell ref="B12:C12"/>
    <mergeCell ref="D12:E12"/>
    <mergeCell ref="F12:G12"/>
    <mergeCell ref="H12:I12"/>
    <mergeCell ref="J12:K12"/>
    <mergeCell ref="L12:M12"/>
    <mergeCell ref="B11:C11"/>
    <mergeCell ref="D11:E11"/>
    <mergeCell ref="F11:G11"/>
    <mergeCell ref="H11:I11"/>
    <mergeCell ref="J11:K11"/>
    <mergeCell ref="L11:M11"/>
    <mergeCell ref="B10:C10"/>
    <mergeCell ref="D10:E10"/>
    <mergeCell ref="F10:G10"/>
    <mergeCell ref="H10:I10"/>
    <mergeCell ref="J10:K10"/>
    <mergeCell ref="L10:M10"/>
    <mergeCell ref="A8:A9"/>
    <mergeCell ref="B8:C9"/>
    <mergeCell ref="AG8:AH8"/>
    <mergeCell ref="AG9:AH9"/>
    <mergeCell ref="A6:C7"/>
    <mergeCell ref="D6:E9"/>
    <mergeCell ref="F6:G9"/>
    <mergeCell ref="H6:I9"/>
    <mergeCell ref="J6:K9"/>
    <mergeCell ref="L6:M9"/>
    <mergeCell ref="AC3:AF3"/>
    <mergeCell ref="AG3:AH3"/>
    <mergeCell ref="AE4:AF4"/>
    <mergeCell ref="AG4:AH4"/>
    <mergeCell ref="AE5:AF5"/>
    <mergeCell ref="AG5:AH5"/>
    <mergeCell ref="AG6:AH6"/>
    <mergeCell ref="AG7:AH7"/>
    <mergeCell ref="A1:D1"/>
    <mergeCell ref="U1:V1"/>
    <mergeCell ref="AG1:AH1"/>
    <mergeCell ref="B2:D2"/>
    <mergeCell ref="AC2:AF2"/>
    <mergeCell ref="AG2:AH2"/>
  </mergeCells>
  <printOptions gridLines="false" gridLinesSet="true" horizontalCentered="true"/>
  <pageMargins left="0" right="0" top="0" bottom="0" header="0.51180555555556" footer="0.51180555555556"/>
  <pageSetup paperSize="9" orientation="landscape" scale="74" fitToHeight="0" fitToWidth="1"/>
  <headerFooter differentOddEven="false" differentFirst="false" scaleWithDoc="true" alignWithMargins="true">
    <oddHeader/>
    <oddFooter/>
    <evenHeader/>
    <evenFooter/>
    <firstHeader/>
    <firstFooter/>
  </headerFooter>
  <rowBreaks count="1" manualBreakCount="1">
    <brk id="70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11.04.25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Я</cp:lastModifiedBy>
  <dcterms:created xsi:type="dcterms:W3CDTF">2025-04-10T16:13:26+03:00</dcterms:created>
  <dcterms:modified xsi:type="dcterms:W3CDTF">2025-04-10T16:03:38+03:00</dcterms:modified>
  <dc:title>Untitled Spreadsheet</dc:title>
  <dc:description/>
  <dc:subject/>
  <cp:keywords/>
  <cp:category/>
</cp:coreProperties>
</file>